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30" activeTab="1"/>
  </bookViews>
  <sheets>
    <sheet name="เรียงลำดับ" sheetId="1" r:id="rId1"/>
    <sheet name="สรุปเครือข่าย" sheetId="2" r:id="rId2"/>
  </sheets>
  <definedNames>
    <definedName name="_xlnm.Print_Titles" localSheetId="0">'เรียงลำดับ'!$1:$5</definedName>
  </definedNames>
  <calcPr fullCalcOnLoad="1"/>
</workbook>
</file>

<file path=xl/sharedStrings.xml><?xml version="1.0" encoding="utf-8"?>
<sst xmlns="http://schemas.openxmlformats.org/spreadsheetml/2006/main" count="239" uniqueCount="104">
  <si>
    <t>คณะเทศบาลนครกรุงเทพ 3</t>
  </si>
  <si>
    <t>คำแฮดประชาสรรค์</t>
  </si>
  <si>
    <t>ชุมชนบ้านบางทรายน้อย</t>
  </si>
  <si>
    <t>ชุมชนบ้านหนองบัว</t>
  </si>
  <si>
    <t>ชุมชนโพนทราย</t>
  </si>
  <si>
    <t>นาสะเม็งวิทยา</t>
  </si>
  <si>
    <t>บ้านกกตูม</t>
  </si>
  <si>
    <t>บ้านกุดโง้ง</t>
  </si>
  <si>
    <t>บ้านขามป้อม</t>
  </si>
  <si>
    <t>บ้านโคกขามเลียน</t>
  </si>
  <si>
    <t>บ้านโคกหนองหล่ม</t>
  </si>
  <si>
    <t>บ้านงิ้ว</t>
  </si>
  <si>
    <t>บ้านชะโนด 1</t>
  </si>
  <si>
    <t>บ้านชะโนด 2</t>
  </si>
  <si>
    <t>บ้านตูมหวาน</t>
  </si>
  <si>
    <t>บ้านนาตะแบง1</t>
  </si>
  <si>
    <t>บ้านนาทาม</t>
  </si>
  <si>
    <t>บ้านนาโพธิ์</t>
  </si>
  <si>
    <t>บ้านโนนยาง</t>
  </si>
  <si>
    <t>บ้านโนนสวาท</t>
  </si>
  <si>
    <t>บ้านโนนสังข์ศรี</t>
  </si>
  <si>
    <t>บ้านบาก2</t>
  </si>
  <si>
    <t>บ้านบุ่ง</t>
  </si>
  <si>
    <t>บ้านป่งเปือย</t>
  </si>
  <si>
    <t>บ้านป่งโพน</t>
  </si>
  <si>
    <t>บ้านป่าเตย</t>
  </si>
  <si>
    <t>บ้านฝั่งแดง</t>
  </si>
  <si>
    <t>บ้านโพนสวาง</t>
  </si>
  <si>
    <t>บ้านภูแผงม้า</t>
  </si>
  <si>
    <t>บ้านสองคอน</t>
  </si>
  <si>
    <t>บ้านสานแว้</t>
  </si>
  <si>
    <t>บ้านสามขามิตรภาพที่ 3</t>
  </si>
  <si>
    <t>บ้านโสก</t>
  </si>
  <si>
    <t>บ้านหนองเม็ก</t>
  </si>
  <si>
    <t>บ้านหนองยาง</t>
  </si>
  <si>
    <t>บ้านหนองแวง</t>
  </si>
  <si>
    <t>บ้านหนองหอยป่าหวาย</t>
  </si>
  <si>
    <t>บ้านหนองเอี่ยน</t>
  </si>
  <si>
    <t>บ้านหนองเอี่ยนดง"ราษฎร์สงเคราะห์"</t>
  </si>
  <si>
    <t>บ้านเหล่า</t>
  </si>
  <si>
    <t>บ้านเหล่าคราม</t>
  </si>
  <si>
    <t>บ้านเหล่าหมี</t>
  </si>
  <si>
    <t>บ้านเหล่าหลวงเตาถ่าน</t>
  </si>
  <si>
    <t>บำรุงพงศ์อุปถัมภ์</t>
  </si>
  <si>
    <t>ป่งแดงวิทยาคม</t>
  </si>
  <si>
    <t>มุกดาลัย</t>
  </si>
  <si>
    <t>ร่มเกล้า</t>
  </si>
  <si>
    <t>สยามกลการ4</t>
  </si>
  <si>
    <t>ห้วยตาเปอะ</t>
  </si>
  <si>
    <t>ภาษาไทย</t>
  </si>
  <si>
    <t>สังคม</t>
  </si>
  <si>
    <t>อังกฤษ</t>
  </si>
  <si>
    <t>รวมเฉลี่ย</t>
  </si>
  <si>
    <t>จำนวนผู้เข้าสอบ</t>
  </si>
  <si>
    <t>โรงเรียน</t>
  </si>
  <si>
    <t>ที่</t>
  </si>
  <si>
    <t>คณิต</t>
  </si>
  <si>
    <t>วิทย์</t>
  </si>
  <si>
    <t>แก้งโนนคำประชาสรรค์</t>
  </si>
  <si>
    <t>บ้านแก้งนาง</t>
  </si>
  <si>
    <t>บ้านส้มป่อย "รอดนุกูล"</t>
  </si>
  <si>
    <t>ป่าไร่ป่าชาดวิทยา</t>
  </si>
  <si>
    <t>ระดับประเทศ</t>
  </si>
  <si>
    <t>ระดับเขตพื้นที่</t>
  </si>
  <si>
    <t>นาหว้าประชาสรรค์</t>
  </si>
  <si>
    <t>หว้านใหญ่</t>
  </si>
  <si>
    <t>คำชะอี</t>
  </si>
  <si>
    <t>หนองสูง</t>
  </si>
  <si>
    <t>ดอนตาล</t>
  </si>
  <si>
    <t>นิคมคำสร้อย</t>
  </si>
  <si>
    <t>ดงหลวง</t>
  </si>
  <si>
    <t>เมืองมุกดาหาร</t>
  </si>
  <si>
    <t>สมเด็จพระศรีนครินทราบรมราชชนนี84พรรษา</t>
  </si>
  <si>
    <t>บ้านคำฮี</t>
  </si>
  <si>
    <t>อำเภอ</t>
  </si>
  <si>
    <t xml:space="preserve">แก้วมุกดา </t>
  </si>
  <si>
    <t>คำอาฮวน ดงเย็น</t>
  </si>
  <si>
    <t>ไตรมิตรนวพัฒน์</t>
  </si>
  <si>
    <t xml:space="preserve">เมืองน้ำทิพย์ </t>
  </si>
  <si>
    <t>สะพานมิตรภาพ</t>
  </si>
  <si>
    <t>คำชะอีก้าวหน้า</t>
  </si>
  <si>
    <t>คำชะอีศึกษาพัฒน์</t>
  </si>
  <si>
    <t xml:space="preserve">ดอนตาล </t>
  </si>
  <si>
    <t>ภูผาเทิบพัฒนา</t>
  </si>
  <si>
    <t>ภูสระดอกบัว</t>
  </si>
  <si>
    <t xml:space="preserve">ดงหลวง </t>
  </si>
  <si>
    <t>ดงหลวงตอนบน</t>
  </si>
  <si>
    <t>ร่มกกชัยพัฒนา</t>
  </si>
  <si>
    <t>คำสร้อย นาอุดม</t>
  </si>
  <si>
    <t>ธารบังอี่</t>
  </si>
  <si>
    <t>เมืองหนองสูง</t>
  </si>
  <si>
    <t>คีรีวงศึกษา</t>
  </si>
  <si>
    <t>เทียบกับประเทศ</t>
  </si>
  <si>
    <t>เครือข่าย</t>
  </si>
  <si>
    <t>ลำดับที่ทั้งหมด</t>
  </si>
  <si>
    <t>เฉลี่ย</t>
  </si>
  <si>
    <t>นักเรียน</t>
  </si>
  <si>
    <t>คะแนนเฉลี่ยแต่ละรายวิชา</t>
  </si>
  <si>
    <t>ลำดับที่</t>
  </si>
  <si>
    <t>เข้าสอบ</t>
  </si>
  <si>
    <t>ทุกวิชา</t>
  </si>
  <si>
    <t>ผลการทดสอบทางการศึกษาระดับชาติขั้นพื้นฐาน ชั้นมัธยมศึกษาปีที่ 3 ปีการศึกษา 2559</t>
  </si>
  <si>
    <t>สรุปผลระดับเครือข่าย</t>
  </si>
  <si>
    <t>สำนักงานเขตพื้นที่การศึกษาประถมศึกษามุกดาหาร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</si>
</sst>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[$-10409]#,##0;\(#,##0\)"/>
    <numFmt numFmtId="189" formatCode="[$-10409]0.00;\(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ahoma"/>
      <family val="2"/>
    </font>
    <font>
      <b/>
      <sz val="12"/>
      <color indexed="8"/>
      <name val="TH SarabunPSK"/>
      <family val="2"/>
    </font>
    <font>
      <b/>
      <sz val="18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Calibri"/>
      <family val="2"/>
    </font>
    <font>
      <b/>
      <sz val="16"/>
      <color theme="1" tint="0.04998999834060669"/>
      <name val="TH SarabunPSK"/>
      <family val="2"/>
    </font>
    <font>
      <sz val="16"/>
      <color theme="1" tint="0.04998999834060669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AE1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0EED6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Fill="1" applyAlignment="1">
      <alignment/>
    </xf>
    <xf numFmtId="0" fontId="2" fillId="0" borderId="10" xfId="0" applyFont="1" applyFill="1" applyBorder="1" applyAlignment="1" applyProtection="1">
      <alignment vertical="top" wrapText="1" readingOrder="1"/>
      <protection locked="0"/>
    </xf>
    <xf numFmtId="0" fontId="5" fillId="0" borderId="11" xfId="0" applyFont="1" applyBorder="1" applyAlignment="1">
      <alignment horizontal="center"/>
    </xf>
    <xf numFmtId="0" fontId="2" fillId="0" borderId="11" xfId="0" applyFont="1" applyFill="1" applyBorder="1" applyAlignment="1" applyProtection="1">
      <alignment vertical="top" wrapText="1" readingOrder="1"/>
      <protection locked="0"/>
    </xf>
    <xf numFmtId="0" fontId="5" fillId="0" borderId="12" xfId="0" applyFont="1" applyBorder="1" applyAlignment="1">
      <alignment horizontal="center"/>
    </xf>
    <xf numFmtId="0" fontId="2" fillId="0" borderId="12" xfId="0" applyFont="1" applyFill="1" applyBorder="1" applyAlignment="1" applyProtection="1">
      <alignment vertical="top" wrapText="1" readingOrder="1"/>
      <protection locked="0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2" fillId="0" borderId="13" xfId="0" applyFont="1" applyFill="1" applyBorder="1" applyAlignment="1" applyProtection="1">
      <alignment vertical="top" wrapText="1" readingOrder="1"/>
      <protection locked="0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2" fillId="0" borderId="14" xfId="0" applyFont="1" applyFill="1" applyBorder="1" applyAlignment="1" applyProtection="1">
      <alignment vertical="top" wrapText="1" readingOrder="1"/>
      <protection locked="0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2" fillId="33" borderId="11" xfId="0" applyFont="1" applyFill="1" applyBorder="1" applyAlignment="1" applyProtection="1">
      <alignment vertical="top" wrapText="1" readingOrder="1"/>
      <protection locked="0"/>
    </xf>
    <xf numFmtId="188" fontId="2" fillId="33" borderId="11" xfId="0" applyNumberFormat="1" applyFont="1" applyFill="1" applyBorder="1" applyAlignment="1" applyProtection="1">
      <alignment horizontal="center" vertical="top" wrapText="1" readingOrder="1"/>
      <protection locked="0"/>
    </xf>
    <xf numFmtId="189" fontId="2" fillId="33" borderId="11" xfId="0" applyNumberFormat="1" applyFont="1" applyFill="1" applyBorder="1" applyAlignment="1" applyProtection="1">
      <alignment horizontal="center" vertical="top" wrapText="1" readingOrder="1"/>
      <protection locked="0"/>
    </xf>
    <xf numFmtId="2" fontId="45" fillId="33" borderId="11" xfId="0" applyNumberFormat="1" applyFont="1" applyFill="1" applyBorder="1" applyAlignment="1">
      <alignment/>
    </xf>
    <xf numFmtId="0" fontId="44" fillId="33" borderId="11" xfId="0" applyFont="1" applyFill="1" applyBorder="1" applyAlignment="1">
      <alignment horizontal="center"/>
    </xf>
    <xf numFmtId="188" fontId="2" fillId="0" borderId="11" xfId="0" applyNumberFormat="1" applyFont="1" applyBorder="1" applyAlignment="1" applyProtection="1">
      <alignment horizontal="center" vertical="top" wrapText="1" readingOrder="1"/>
      <protection locked="0"/>
    </xf>
    <xf numFmtId="189" fontId="2" fillId="0" borderId="11" xfId="0" applyNumberFormat="1" applyFont="1" applyBorder="1" applyAlignment="1" applyProtection="1">
      <alignment horizontal="center" vertical="top" wrapText="1" readingOrder="1"/>
      <protection locked="0"/>
    </xf>
    <xf numFmtId="189" fontId="2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2" fontId="45" fillId="0" borderId="11" xfId="0" applyNumberFormat="1" applyFont="1" applyFill="1" applyBorder="1" applyAlignment="1">
      <alignment/>
    </xf>
    <xf numFmtId="0" fontId="44" fillId="0" borderId="11" xfId="0" applyFont="1" applyBorder="1" applyAlignment="1">
      <alignment horizontal="center"/>
    </xf>
    <xf numFmtId="0" fontId="2" fillId="34" borderId="11" xfId="0" applyFont="1" applyFill="1" applyBorder="1" applyAlignment="1" applyProtection="1">
      <alignment vertical="top" wrapText="1" readingOrder="1"/>
      <protection locked="0"/>
    </xf>
    <xf numFmtId="188" fontId="2" fillId="34" borderId="11" xfId="0" applyNumberFormat="1" applyFont="1" applyFill="1" applyBorder="1" applyAlignment="1" applyProtection="1">
      <alignment horizontal="center" vertical="top" wrapText="1" readingOrder="1"/>
      <protection locked="0"/>
    </xf>
    <xf numFmtId="189" fontId="2" fillId="34" borderId="11" xfId="0" applyNumberFormat="1" applyFont="1" applyFill="1" applyBorder="1" applyAlignment="1" applyProtection="1">
      <alignment horizontal="center" vertical="top" wrapText="1" readingOrder="1"/>
      <protection locked="0"/>
    </xf>
    <xf numFmtId="2" fontId="45" fillId="34" borderId="11" xfId="0" applyNumberFormat="1" applyFont="1" applyFill="1" applyBorder="1" applyAlignment="1">
      <alignment/>
    </xf>
    <xf numFmtId="0" fontId="44" fillId="34" borderId="11" xfId="0" applyFont="1" applyFill="1" applyBorder="1" applyAlignment="1">
      <alignment horizontal="center"/>
    </xf>
    <xf numFmtId="188" fontId="2" fillId="0" borderId="12" xfId="0" applyNumberFormat="1" applyFont="1" applyBorder="1" applyAlignment="1" applyProtection="1">
      <alignment horizontal="center" vertical="top" wrapText="1" readingOrder="1"/>
      <protection locked="0"/>
    </xf>
    <xf numFmtId="189" fontId="2" fillId="0" borderId="12" xfId="0" applyNumberFormat="1" applyFont="1" applyBorder="1" applyAlignment="1" applyProtection="1">
      <alignment horizontal="center" vertical="top" wrapText="1" readingOrder="1"/>
      <protection locked="0"/>
    </xf>
    <xf numFmtId="189" fontId="2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2" fontId="45" fillId="0" borderId="12" xfId="0" applyNumberFormat="1" applyFont="1" applyFill="1" applyBorder="1" applyAlignment="1">
      <alignment/>
    </xf>
    <xf numFmtId="0" fontId="44" fillId="0" borderId="12" xfId="0" applyFont="1" applyBorder="1" applyAlignment="1">
      <alignment horizontal="center"/>
    </xf>
    <xf numFmtId="188" fontId="2" fillId="0" borderId="13" xfId="0" applyNumberFormat="1" applyFont="1" applyBorder="1" applyAlignment="1" applyProtection="1">
      <alignment horizontal="center" vertical="top" wrapText="1" readingOrder="1"/>
      <protection locked="0"/>
    </xf>
    <xf numFmtId="189" fontId="2" fillId="0" borderId="13" xfId="0" applyNumberFormat="1" applyFont="1" applyBorder="1" applyAlignment="1" applyProtection="1">
      <alignment horizontal="center" vertical="top" wrapText="1" readingOrder="1"/>
      <protection locked="0"/>
    </xf>
    <xf numFmtId="189" fontId="2" fillId="0" borderId="13" xfId="0" applyNumberFormat="1" applyFont="1" applyFill="1" applyBorder="1" applyAlignment="1" applyProtection="1">
      <alignment horizontal="center" vertical="top" wrapText="1" readingOrder="1"/>
      <protection locked="0"/>
    </xf>
    <xf numFmtId="2" fontId="45" fillId="0" borderId="13" xfId="0" applyNumberFormat="1" applyFont="1" applyFill="1" applyBorder="1" applyAlignment="1">
      <alignment/>
    </xf>
    <xf numFmtId="0" fontId="44" fillId="0" borderId="13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top" wrapText="1" readingOrder="1"/>
      <protection locked="0"/>
    </xf>
    <xf numFmtId="188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189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4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Fill="1" applyBorder="1" applyAlignment="1" applyProtection="1">
      <alignment vertical="top" wrapText="1" readingOrder="1"/>
      <protection locked="0"/>
    </xf>
    <xf numFmtId="0" fontId="45" fillId="0" borderId="15" xfId="0" applyFont="1" applyBorder="1" applyAlignment="1">
      <alignment/>
    </xf>
    <xf numFmtId="0" fontId="2" fillId="33" borderId="13" xfId="0" applyFont="1" applyFill="1" applyBorder="1" applyAlignment="1" applyProtection="1">
      <alignment vertical="top" wrapText="1" readingOrder="1"/>
      <protection locked="0"/>
    </xf>
    <xf numFmtId="188" fontId="2" fillId="33" borderId="13" xfId="0" applyNumberFormat="1" applyFont="1" applyFill="1" applyBorder="1" applyAlignment="1" applyProtection="1">
      <alignment horizontal="center" vertical="top" wrapText="1" readingOrder="1"/>
      <protection locked="0"/>
    </xf>
    <xf numFmtId="189" fontId="2" fillId="33" borderId="13" xfId="0" applyNumberFormat="1" applyFont="1" applyFill="1" applyBorder="1" applyAlignment="1" applyProtection="1">
      <alignment horizontal="center" vertical="top" wrapText="1" readingOrder="1"/>
      <protection locked="0"/>
    </xf>
    <xf numFmtId="2" fontId="45" fillId="33" borderId="13" xfId="0" applyNumberFormat="1" applyFont="1" applyFill="1" applyBorder="1" applyAlignment="1">
      <alignment/>
    </xf>
    <xf numFmtId="0" fontId="44" fillId="33" borderId="13" xfId="0" applyFont="1" applyFill="1" applyBorder="1" applyAlignment="1">
      <alignment horizontal="center"/>
    </xf>
    <xf numFmtId="189" fontId="4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2" fontId="45" fillId="0" borderId="10" xfId="0" applyNumberFormat="1" applyFont="1" applyFill="1" applyBorder="1" applyAlignment="1">
      <alignment/>
    </xf>
    <xf numFmtId="0" fontId="45" fillId="0" borderId="10" xfId="0" applyFont="1" applyBorder="1" applyAlignment="1">
      <alignment/>
    </xf>
    <xf numFmtId="188" fontId="2" fillId="0" borderId="14" xfId="0" applyNumberFormat="1" applyFont="1" applyBorder="1" applyAlignment="1" applyProtection="1">
      <alignment horizontal="center" vertical="top" wrapText="1" readingOrder="1"/>
      <protection locked="0"/>
    </xf>
    <xf numFmtId="189" fontId="2" fillId="0" borderId="14" xfId="0" applyNumberFormat="1" applyFont="1" applyBorder="1" applyAlignment="1" applyProtection="1">
      <alignment horizontal="center" vertical="top" wrapText="1" readingOrder="1"/>
      <protection locked="0"/>
    </xf>
    <xf numFmtId="189" fontId="2" fillId="0" borderId="14" xfId="0" applyNumberFormat="1" applyFont="1" applyFill="1" applyBorder="1" applyAlignment="1" applyProtection="1">
      <alignment horizontal="center" vertical="top" wrapText="1" readingOrder="1"/>
      <protection locked="0"/>
    </xf>
    <xf numFmtId="2" fontId="45" fillId="0" borderId="14" xfId="0" applyNumberFormat="1" applyFont="1" applyFill="1" applyBorder="1" applyAlignment="1">
      <alignment/>
    </xf>
    <xf numFmtId="0" fontId="44" fillId="0" borderId="14" xfId="0" applyFont="1" applyBorder="1" applyAlignment="1">
      <alignment horizontal="center"/>
    </xf>
    <xf numFmtId="0" fontId="2" fillId="33" borderId="12" xfId="0" applyFont="1" applyFill="1" applyBorder="1" applyAlignment="1" applyProtection="1">
      <alignment vertical="top" wrapText="1" readingOrder="1"/>
      <protection locked="0"/>
    </xf>
    <xf numFmtId="188" fontId="2" fillId="33" borderId="12" xfId="0" applyNumberFormat="1" applyFont="1" applyFill="1" applyBorder="1" applyAlignment="1" applyProtection="1">
      <alignment horizontal="center" vertical="top" wrapText="1" readingOrder="1"/>
      <protection locked="0"/>
    </xf>
    <xf numFmtId="189" fontId="2" fillId="33" borderId="12" xfId="0" applyNumberFormat="1" applyFont="1" applyFill="1" applyBorder="1" applyAlignment="1" applyProtection="1">
      <alignment horizontal="center" vertical="top" wrapText="1" readingOrder="1"/>
      <protection locked="0"/>
    </xf>
    <xf numFmtId="2" fontId="45" fillId="33" borderId="12" xfId="0" applyNumberFormat="1" applyFont="1" applyFill="1" applyBorder="1" applyAlignment="1">
      <alignment/>
    </xf>
    <xf numFmtId="0" fontId="44" fillId="33" borderId="12" xfId="0" applyFont="1" applyFill="1" applyBorder="1" applyAlignment="1">
      <alignment horizontal="center"/>
    </xf>
    <xf numFmtId="0" fontId="2" fillId="34" borderId="13" xfId="0" applyFont="1" applyFill="1" applyBorder="1" applyAlignment="1" applyProtection="1">
      <alignment vertical="top" wrapText="1" readingOrder="1"/>
      <protection locked="0"/>
    </xf>
    <xf numFmtId="188" fontId="2" fillId="34" borderId="13" xfId="0" applyNumberFormat="1" applyFont="1" applyFill="1" applyBorder="1" applyAlignment="1" applyProtection="1">
      <alignment horizontal="center" vertical="top" wrapText="1" readingOrder="1"/>
      <protection locked="0"/>
    </xf>
    <xf numFmtId="189" fontId="2" fillId="34" borderId="13" xfId="0" applyNumberFormat="1" applyFont="1" applyFill="1" applyBorder="1" applyAlignment="1" applyProtection="1">
      <alignment horizontal="center" vertical="top" wrapText="1" readingOrder="1"/>
      <protection locked="0"/>
    </xf>
    <xf numFmtId="2" fontId="45" fillId="34" borderId="13" xfId="0" applyNumberFormat="1" applyFont="1" applyFill="1" applyBorder="1" applyAlignment="1">
      <alignment/>
    </xf>
    <xf numFmtId="0" fontId="44" fillId="34" borderId="13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7" fillId="34" borderId="11" xfId="0" applyFont="1" applyFill="1" applyBorder="1" applyAlignment="1" applyProtection="1">
      <alignment vertical="top" wrapText="1" readingOrder="1"/>
      <protection locked="0"/>
    </xf>
    <xf numFmtId="189" fontId="4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0" fontId="46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3" fontId="45" fillId="35" borderId="10" xfId="0" applyNumberFormat="1" applyFont="1" applyFill="1" applyBorder="1" applyAlignment="1">
      <alignment horizontal="center" wrapText="1"/>
    </xf>
    <xf numFmtId="2" fontId="45" fillId="35" borderId="10" xfId="0" applyNumberFormat="1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 applyProtection="1">
      <alignment horizontal="center" vertical="top" wrapText="1" readingOrder="1"/>
      <protection locked="0"/>
    </xf>
    <xf numFmtId="0" fontId="47" fillId="0" borderId="10" xfId="0" applyFont="1" applyFill="1" applyBorder="1" applyAlignment="1" applyProtection="1">
      <alignment vertical="top" wrapText="1" readingOrder="1"/>
      <protection locked="0"/>
    </xf>
    <xf numFmtId="188" fontId="47" fillId="0" borderId="10" xfId="0" applyNumberFormat="1" applyFont="1" applyBorder="1" applyAlignment="1" applyProtection="1">
      <alignment horizontal="center" vertical="top" wrapText="1" readingOrder="1"/>
      <protection locked="0"/>
    </xf>
    <xf numFmtId="189" fontId="47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47" fillId="0" borderId="15" xfId="0" applyFont="1" applyBorder="1" applyAlignment="1">
      <alignment/>
    </xf>
    <xf numFmtId="2" fontId="44" fillId="33" borderId="16" xfId="0" applyNumberFormat="1" applyFont="1" applyFill="1" applyBorder="1" applyAlignment="1">
      <alignment/>
    </xf>
    <xf numFmtId="2" fontId="44" fillId="0" borderId="16" xfId="0" applyNumberFormat="1" applyFont="1" applyBorder="1" applyAlignment="1">
      <alignment/>
    </xf>
    <xf numFmtId="2" fontId="44" fillId="0" borderId="17" xfId="0" applyNumberFormat="1" applyFont="1" applyBorder="1" applyAlignment="1">
      <alignment/>
    </xf>
    <xf numFmtId="2" fontId="44" fillId="0" borderId="18" xfId="0" applyNumberFormat="1" applyFont="1" applyBorder="1" applyAlignment="1">
      <alignment/>
    </xf>
    <xf numFmtId="2" fontId="44" fillId="0" borderId="19" xfId="0" applyNumberFormat="1" applyFont="1" applyBorder="1" applyAlignment="1">
      <alignment/>
    </xf>
    <xf numFmtId="2" fontId="44" fillId="34" borderId="16" xfId="0" applyNumberFormat="1" applyFont="1" applyFill="1" applyBorder="1" applyAlignment="1">
      <alignment/>
    </xf>
    <xf numFmtId="2" fontId="45" fillId="0" borderId="18" xfId="0" applyNumberFormat="1" applyFont="1" applyBorder="1" applyAlignment="1">
      <alignment/>
    </xf>
    <xf numFmtId="2" fontId="47" fillId="0" borderId="18" xfId="0" applyNumberFormat="1" applyFont="1" applyBorder="1" applyAlignment="1">
      <alignment/>
    </xf>
    <xf numFmtId="2" fontId="44" fillId="33" borderId="19" xfId="0" applyNumberFormat="1" applyFont="1" applyFill="1" applyBorder="1" applyAlignment="1">
      <alignment/>
    </xf>
    <xf numFmtId="2" fontId="44" fillId="33" borderId="17" xfId="0" applyNumberFormat="1" applyFont="1" applyFill="1" applyBorder="1" applyAlignment="1">
      <alignment/>
    </xf>
    <xf numFmtId="2" fontId="45" fillId="0" borderId="16" xfId="0" applyNumberFormat="1" applyFont="1" applyBorder="1" applyAlignment="1">
      <alignment/>
    </xf>
    <xf numFmtId="2" fontId="44" fillId="34" borderId="19" xfId="0" applyNumberFormat="1" applyFont="1" applyFill="1" applyBorder="1" applyAlignment="1">
      <alignment/>
    </xf>
    <xf numFmtId="2" fontId="44" fillId="0" borderId="20" xfId="0" applyNumberFormat="1" applyFont="1" applyBorder="1" applyAlignment="1">
      <alignment/>
    </xf>
    <xf numFmtId="0" fontId="44" fillId="0" borderId="20" xfId="0" applyFont="1" applyBorder="1" applyAlignment="1">
      <alignment/>
    </xf>
    <xf numFmtId="0" fontId="45" fillId="0" borderId="20" xfId="0" applyFont="1" applyBorder="1" applyAlignment="1">
      <alignment/>
    </xf>
    <xf numFmtId="0" fontId="47" fillId="0" borderId="20" xfId="0" applyFont="1" applyBorder="1" applyAlignment="1">
      <alignment/>
    </xf>
    <xf numFmtId="0" fontId="0" fillId="36" borderId="10" xfId="0" applyFill="1" applyBorder="1" applyAlignment="1">
      <alignment/>
    </xf>
    <xf numFmtId="4" fontId="6" fillId="36" borderId="10" xfId="0" applyNumberFormat="1" applyFont="1" applyFill="1" applyBorder="1" applyAlignment="1" applyProtection="1">
      <alignment horizontal="center" vertical="top" wrapText="1"/>
      <protection locked="0"/>
    </xf>
    <xf numFmtId="0" fontId="4" fillId="36" borderId="10" xfId="0" applyFont="1" applyFill="1" applyBorder="1" applyAlignment="1" applyProtection="1">
      <alignment vertical="top" wrapText="1" readingOrder="1"/>
      <protection locked="0"/>
    </xf>
    <xf numFmtId="0" fontId="4" fillId="36" borderId="10" xfId="0" applyFont="1" applyFill="1" applyBorder="1" applyAlignment="1" applyProtection="1">
      <alignment horizontal="center" vertical="top" wrapText="1" readingOrder="1"/>
      <protection locked="0"/>
    </xf>
    <xf numFmtId="0" fontId="6" fillId="36" borderId="10" xfId="0" applyFont="1" applyFill="1" applyBorder="1" applyAlignment="1" applyProtection="1">
      <alignment horizontal="center" vertical="top" wrapText="1"/>
      <protection locked="0"/>
    </xf>
    <xf numFmtId="2" fontId="5" fillId="0" borderId="10" xfId="0" applyNumberFormat="1" applyFont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2" fontId="5" fillId="36" borderId="10" xfId="0" applyNumberFormat="1" applyFont="1" applyFill="1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7" fillId="0" borderId="12" xfId="0" applyFont="1" applyFill="1" applyBorder="1" applyAlignment="1" applyProtection="1">
      <alignment vertical="top" wrapText="1" readingOrder="1"/>
      <protection locked="0"/>
    </xf>
    <xf numFmtId="1" fontId="48" fillId="0" borderId="10" xfId="0" applyNumberFormat="1" applyFont="1" applyBorder="1" applyAlignment="1">
      <alignment horizontal="center"/>
    </xf>
    <xf numFmtId="1" fontId="48" fillId="36" borderId="10" xfId="0" applyNumberFormat="1" applyFont="1" applyFill="1" applyBorder="1" applyAlignment="1">
      <alignment horizontal="center"/>
    </xf>
    <xf numFmtId="188" fontId="2" fillId="0" borderId="10" xfId="0" applyNumberFormat="1" applyFont="1" applyBorder="1" applyAlignment="1" applyProtection="1">
      <alignment horizontal="center" vertical="top" wrapText="1" readingOrder="1"/>
      <protection locked="0"/>
    </xf>
    <xf numFmtId="189" fontId="2" fillId="0" borderId="10" xfId="0" applyNumberFormat="1" applyFont="1" applyBorder="1" applyAlignment="1" applyProtection="1">
      <alignment horizontal="center" vertical="top" wrapText="1" readingOrder="1"/>
      <protection locked="0"/>
    </xf>
    <xf numFmtId="3" fontId="49" fillId="35" borderId="10" xfId="0" applyNumberFormat="1" applyFont="1" applyFill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45" fillId="0" borderId="21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22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5" xfId="0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4.140625" style="85" customWidth="1"/>
    <col min="2" max="2" width="12.421875" style="1" customWidth="1"/>
    <col min="3" max="3" width="5.140625" style="1" customWidth="1"/>
    <col min="4" max="4" width="20.8515625" style="4" customWidth="1"/>
    <col min="5" max="5" width="11.421875" style="4" customWidth="1"/>
    <col min="6" max="6" width="7.57421875" style="1" customWidth="1"/>
    <col min="7" max="7" width="8.140625" style="1" customWidth="1"/>
    <col min="8" max="8" width="6.57421875" style="4" customWidth="1"/>
    <col min="9" max="9" width="5.8515625" style="4" customWidth="1"/>
    <col min="10" max="10" width="6.140625" style="4" customWidth="1"/>
    <col min="11" max="11" width="6.00390625" style="4" customWidth="1"/>
    <col min="12" max="12" width="7.7109375" style="4" customWidth="1"/>
    <col min="13" max="13" width="6.28125" style="4" customWidth="1"/>
    <col min="14" max="14" width="6.57421875" style="1" customWidth="1"/>
    <col min="15" max="15" width="37.00390625" style="106" customWidth="1"/>
    <col min="16" max="16384" width="9.140625" style="1" customWidth="1"/>
  </cols>
  <sheetData>
    <row r="1" spans="1:14" ht="20.25">
      <c r="A1" s="129" t="s">
        <v>101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0"/>
    </row>
    <row r="2" spans="1:14" ht="21.75" customHeight="1">
      <c r="A2" s="131" t="s">
        <v>103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ht="34.5" customHeight="1">
      <c r="A3" s="3" t="s">
        <v>55</v>
      </c>
      <c r="B3" s="76" t="s">
        <v>93</v>
      </c>
      <c r="C3" s="79" t="s">
        <v>55</v>
      </c>
      <c r="D3" s="80" t="s">
        <v>54</v>
      </c>
      <c r="E3" s="80" t="s">
        <v>74</v>
      </c>
      <c r="F3" s="125" t="s">
        <v>53</v>
      </c>
      <c r="G3" s="2" t="s">
        <v>49</v>
      </c>
      <c r="H3" s="80" t="s">
        <v>56</v>
      </c>
      <c r="I3" s="80" t="s">
        <v>57</v>
      </c>
      <c r="J3" s="80" t="s">
        <v>50</v>
      </c>
      <c r="K3" s="80" t="s">
        <v>51</v>
      </c>
      <c r="L3" s="80" t="s">
        <v>52</v>
      </c>
      <c r="M3" s="128" t="s">
        <v>94</v>
      </c>
      <c r="N3" s="126" t="s">
        <v>92</v>
      </c>
    </row>
    <row r="4" spans="1:14" ht="20.25">
      <c r="A4" s="3"/>
      <c r="B4" s="76"/>
      <c r="C4" s="76"/>
      <c r="D4" s="81" t="s">
        <v>62</v>
      </c>
      <c r="E4" s="81"/>
      <c r="F4" s="82">
        <v>637406</v>
      </c>
      <c r="G4" s="81">
        <v>46.36</v>
      </c>
      <c r="H4" s="81">
        <v>29.31</v>
      </c>
      <c r="I4" s="81">
        <v>34.99</v>
      </c>
      <c r="J4" s="83">
        <v>49</v>
      </c>
      <c r="K4" s="83">
        <v>31.8</v>
      </c>
      <c r="L4" s="83">
        <f>AVERAGE(G4:K4)</f>
        <v>38.292</v>
      </c>
      <c r="M4" s="128"/>
      <c r="N4" s="127"/>
    </row>
    <row r="5" spans="1:14" ht="20.25">
      <c r="A5" s="3"/>
      <c r="B5" s="76"/>
      <c r="C5" s="76"/>
      <c r="D5" s="81" t="s">
        <v>63</v>
      </c>
      <c r="E5" s="81"/>
      <c r="F5" s="84">
        <v>833</v>
      </c>
      <c r="G5" s="81">
        <v>42.08</v>
      </c>
      <c r="H5" s="81">
        <v>23.23</v>
      </c>
      <c r="I5" s="81">
        <v>32.13</v>
      </c>
      <c r="J5" s="81">
        <v>44.61</v>
      </c>
      <c r="K5" s="81">
        <v>26.79</v>
      </c>
      <c r="L5" s="83">
        <f>AVERAGEA(G5:K5)</f>
        <v>33.768</v>
      </c>
      <c r="M5" s="128"/>
      <c r="N5" s="127"/>
    </row>
    <row r="6" spans="1:14" ht="20.25">
      <c r="A6" s="44">
        <v>1</v>
      </c>
      <c r="B6" s="10" t="s">
        <v>75</v>
      </c>
      <c r="C6" s="11">
        <v>1</v>
      </c>
      <c r="D6" s="53" t="s">
        <v>7</v>
      </c>
      <c r="E6" s="53" t="s">
        <v>71</v>
      </c>
      <c r="F6" s="54">
        <v>13</v>
      </c>
      <c r="G6" s="55">
        <v>45.846153</v>
      </c>
      <c r="H6" s="55">
        <v>24</v>
      </c>
      <c r="I6" s="55">
        <v>33.692307</v>
      </c>
      <c r="J6" s="55">
        <v>47.538461</v>
      </c>
      <c r="K6" s="55">
        <v>24.615384</v>
      </c>
      <c r="L6" s="56">
        <f>AVERAGE(G6:K6)</f>
        <v>35.138461</v>
      </c>
      <c r="M6" s="57">
        <v>16</v>
      </c>
      <c r="N6" s="93">
        <f>L6-38.29</f>
        <v>-3.1515389999999996</v>
      </c>
    </row>
    <row r="7" spans="1:14" ht="20.25">
      <c r="A7" s="29"/>
      <c r="B7" s="19" t="s">
        <v>75</v>
      </c>
      <c r="C7" s="6">
        <v>2</v>
      </c>
      <c r="D7" s="7" t="s">
        <v>60</v>
      </c>
      <c r="E7" s="7" t="s">
        <v>71</v>
      </c>
      <c r="F7" s="25">
        <v>24</v>
      </c>
      <c r="G7" s="26">
        <v>40.208333</v>
      </c>
      <c r="H7" s="27">
        <v>21</v>
      </c>
      <c r="I7" s="27">
        <v>30.5</v>
      </c>
      <c r="J7" s="27">
        <v>43.666666</v>
      </c>
      <c r="K7" s="27">
        <v>26.666666</v>
      </c>
      <c r="L7" s="28">
        <f>AVERAGE(G7:K7)</f>
        <v>32.408333</v>
      </c>
      <c r="M7" s="29">
        <v>40</v>
      </c>
      <c r="N7" s="94">
        <f>L7-38.29</f>
        <v>-5.881667</v>
      </c>
    </row>
    <row r="8" spans="1:14" ht="21" customHeight="1">
      <c r="A8" s="39"/>
      <c r="B8" s="16" t="s">
        <v>75</v>
      </c>
      <c r="C8" s="8">
        <v>3</v>
      </c>
      <c r="D8" s="9" t="s">
        <v>45</v>
      </c>
      <c r="E8" s="9" t="s">
        <v>71</v>
      </c>
      <c r="F8" s="35">
        <v>85</v>
      </c>
      <c r="G8" s="36">
        <v>40.847058</v>
      </c>
      <c r="H8" s="37">
        <v>21.223529</v>
      </c>
      <c r="I8" s="37">
        <v>31.6</v>
      </c>
      <c r="J8" s="37">
        <v>43.97647</v>
      </c>
      <c r="K8" s="37">
        <v>27.670588</v>
      </c>
      <c r="L8" s="38">
        <f>AVERAGE(G8:K8)</f>
        <v>33.063529</v>
      </c>
      <c r="M8" s="39">
        <v>34</v>
      </c>
      <c r="N8" s="95">
        <f>L8-38.29</f>
        <v>-5.2264709999999965</v>
      </c>
    </row>
    <row r="9" spans="1:14" ht="21" customHeight="1">
      <c r="A9" s="3"/>
      <c r="B9" s="17"/>
      <c r="C9" s="18"/>
      <c r="D9" s="45" t="s">
        <v>95</v>
      </c>
      <c r="E9" s="5"/>
      <c r="F9" s="46">
        <f>SUM(F6:F8)</f>
        <v>122</v>
      </c>
      <c r="G9" s="47">
        <f aca="true" t="shared" si="0" ref="G9:L9">AVERAGE(G6:G8)</f>
        <v>42.300514666666665</v>
      </c>
      <c r="H9" s="47">
        <f t="shared" si="0"/>
        <v>22.074509666666668</v>
      </c>
      <c r="I9" s="47">
        <f t="shared" si="0"/>
        <v>31.930768999999998</v>
      </c>
      <c r="J9" s="47">
        <f t="shared" si="0"/>
        <v>45.060532333333335</v>
      </c>
      <c r="K9" s="47">
        <f t="shared" si="0"/>
        <v>26.317545999999997</v>
      </c>
      <c r="L9" s="47">
        <f t="shared" si="0"/>
        <v>33.536774333333334</v>
      </c>
      <c r="M9" s="3"/>
      <c r="N9" s="96"/>
    </row>
    <row r="10" spans="1:14" ht="20.25">
      <c r="A10" s="44">
        <v>2</v>
      </c>
      <c r="B10" s="10" t="s">
        <v>76</v>
      </c>
      <c r="C10" s="11">
        <v>1</v>
      </c>
      <c r="D10" s="12" t="s">
        <v>9</v>
      </c>
      <c r="E10" s="12" t="s">
        <v>71</v>
      </c>
      <c r="F10" s="40">
        <v>11</v>
      </c>
      <c r="G10" s="41">
        <v>47.090909</v>
      </c>
      <c r="H10" s="42">
        <v>18.618181</v>
      </c>
      <c r="I10" s="42">
        <v>31.454545</v>
      </c>
      <c r="J10" s="42">
        <v>43.636363</v>
      </c>
      <c r="K10" s="42">
        <v>23.636363</v>
      </c>
      <c r="L10" s="43">
        <f>AVERAGE(G10:K10)</f>
        <v>32.8872722</v>
      </c>
      <c r="M10" s="44">
        <v>36</v>
      </c>
      <c r="N10" s="97">
        <f>L10-38.29</f>
        <v>-5.402727800000001</v>
      </c>
    </row>
    <row r="11" spans="1:14" ht="20.25">
      <c r="A11" s="29"/>
      <c r="B11" s="19" t="s">
        <v>76</v>
      </c>
      <c r="C11" s="6">
        <v>2</v>
      </c>
      <c r="D11" s="7" t="s">
        <v>24</v>
      </c>
      <c r="E11" s="7" t="s">
        <v>71</v>
      </c>
      <c r="F11" s="25">
        <v>7</v>
      </c>
      <c r="G11" s="26">
        <v>43.857142</v>
      </c>
      <c r="H11" s="27">
        <v>22.514285</v>
      </c>
      <c r="I11" s="27">
        <v>32.571428</v>
      </c>
      <c r="J11" s="27">
        <v>40</v>
      </c>
      <c r="K11" s="27">
        <v>28.285714</v>
      </c>
      <c r="L11" s="28">
        <f>AVERAGE(G11:K11)</f>
        <v>33.4457138</v>
      </c>
      <c r="M11" s="29">
        <v>31</v>
      </c>
      <c r="N11" s="94">
        <f>L11-38.29</f>
        <v>-4.844286199999999</v>
      </c>
    </row>
    <row r="12" spans="1:14" ht="20.25">
      <c r="A12" s="29"/>
      <c r="B12" s="19" t="s">
        <v>76</v>
      </c>
      <c r="C12" s="6">
        <v>3</v>
      </c>
      <c r="D12" s="7" t="s">
        <v>27</v>
      </c>
      <c r="E12" s="7" t="s">
        <v>71</v>
      </c>
      <c r="F12" s="25">
        <v>8</v>
      </c>
      <c r="G12" s="26">
        <v>35.125</v>
      </c>
      <c r="H12" s="27">
        <v>23.2</v>
      </c>
      <c r="I12" s="27">
        <v>28.75</v>
      </c>
      <c r="J12" s="27">
        <v>41</v>
      </c>
      <c r="K12" s="27">
        <v>23.5</v>
      </c>
      <c r="L12" s="28">
        <f>AVERAGE(G12:K12)</f>
        <v>30.314999999999998</v>
      </c>
      <c r="M12" s="29">
        <v>50</v>
      </c>
      <c r="N12" s="94">
        <f>L12-38.29</f>
        <v>-7.975000000000001</v>
      </c>
    </row>
    <row r="13" spans="1:14" ht="20.25">
      <c r="A13" s="29"/>
      <c r="B13" s="19" t="s">
        <v>76</v>
      </c>
      <c r="C13" s="6">
        <v>4</v>
      </c>
      <c r="D13" s="20" t="s">
        <v>40</v>
      </c>
      <c r="E13" s="20" t="s">
        <v>71</v>
      </c>
      <c r="F13" s="21">
        <v>13</v>
      </c>
      <c r="G13" s="22">
        <v>42.846153</v>
      </c>
      <c r="H13" s="22">
        <v>22.215384</v>
      </c>
      <c r="I13" s="22">
        <v>33.538461</v>
      </c>
      <c r="J13" s="22">
        <v>48.153846</v>
      </c>
      <c r="K13" s="22">
        <v>27.076923</v>
      </c>
      <c r="L13" s="23">
        <f>AVERAGE(G13:K13)</f>
        <v>34.7661534</v>
      </c>
      <c r="M13" s="24">
        <v>19</v>
      </c>
      <c r="N13" s="93">
        <f>L13-38.29</f>
        <v>-3.523846599999999</v>
      </c>
    </row>
    <row r="14" spans="1:14" ht="21" customHeight="1">
      <c r="A14" s="3"/>
      <c r="B14" s="17"/>
      <c r="C14" s="18"/>
      <c r="D14" s="45" t="s">
        <v>95</v>
      </c>
      <c r="E14" s="5"/>
      <c r="F14" s="46">
        <f>SUM(F10:F13)</f>
        <v>39</v>
      </c>
      <c r="G14" s="47">
        <f aca="true" t="shared" si="1" ref="G14:L14">AVERAGE(G10:G13)</f>
        <v>42.229801</v>
      </c>
      <c r="H14" s="47">
        <f t="shared" si="1"/>
        <v>21.6369625</v>
      </c>
      <c r="I14" s="47">
        <f t="shared" si="1"/>
        <v>31.578608499999998</v>
      </c>
      <c r="J14" s="47">
        <f t="shared" si="1"/>
        <v>43.19755225</v>
      </c>
      <c r="K14" s="47">
        <f t="shared" si="1"/>
        <v>25.62475</v>
      </c>
      <c r="L14" s="47">
        <f t="shared" si="1"/>
        <v>32.85353485</v>
      </c>
      <c r="M14" s="3"/>
      <c r="N14" s="96"/>
    </row>
    <row r="15" spans="1:14" ht="20.25">
      <c r="A15" s="29">
        <v>3</v>
      </c>
      <c r="B15" s="19" t="s">
        <v>77</v>
      </c>
      <c r="C15" s="6">
        <v>3</v>
      </c>
      <c r="D15" s="20" t="s">
        <v>4</v>
      </c>
      <c r="E15" s="20" t="s">
        <v>71</v>
      </c>
      <c r="F15" s="21">
        <v>2</v>
      </c>
      <c r="G15" s="22">
        <v>42.5</v>
      </c>
      <c r="H15" s="22">
        <v>32.4</v>
      </c>
      <c r="I15" s="22">
        <v>39</v>
      </c>
      <c r="J15" s="22">
        <v>36</v>
      </c>
      <c r="K15" s="22">
        <v>23</v>
      </c>
      <c r="L15" s="23">
        <f>AVERAGE(G15:K15)</f>
        <v>34.58</v>
      </c>
      <c r="M15" s="24">
        <v>21</v>
      </c>
      <c r="N15" s="93">
        <f>L15-38.29</f>
        <v>-3.710000000000001</v>
      </c>
    </row>
    <row r="16" spans="1:14" ht="20.25">
      <c r="A16" s="29"/>
      <c r="B16" s="19" t="s">
        <v>77</v>
      </c>
      <c r="C16" s="6">
        <v>4</v>
      </c>
      <c r="D16" s="7" t="s">
        <v>73</v>
      </c>
      <c r="E16" s="7" t="s">
        <v>71</v>
      </c>
      <c r="F16" s="25">
        <v>9</v>
      </c>
      <c r="G16" s="26">
        <v>35.333333</v>
      </c>
      <c r="H16" s="27">
        <v>19.2</v>
      </c>
      <c r="I16" s="27">
        <v>28</v>
      </c>
      <c r="J16" s="27">
        <v>38.222222</v>
      </c>
      <c r="K16" s="27">
        <v>25.333333</v>
      </c>
      <c r="L16" s="28">
        <f>AVERAGE(G16:K16)</f>
        <v>29.217777599999998</v>
      </c>
      <c r="M16" s="29">
        <v>55</v>
      </c>
      <c r="N16" s="94">
        <f>L16-38.29</f>
        <v>-9.072222400000001</v>
      </c>
    </row>
    <row r="17" spans="1:14" ht="20.25">
      <c r="A17" s="29"/>
      <c r="B17" s="19" t="s">
        <v>77</v>
      </c>
      <c r="C17" s="6">
        <v>2</v>
      </c>
      <c r="D17" s="7" t="s">
        <v>23</v>
      </c>
      <c r="E17" s="7" t="s">
        <v>71</v>
      </c>
      <c r="F17" s="25">
        <v>8</v>
      </c>
      <c r="G17" s="26">
        <v>51.125</v>
      </c>
      <c r="H17" s="27">
        <v>19.3</v>
      </c>
      <c r="I17" s="27">
        <v>29</v>
      </c>
      <c r="J17" s="27">
        <v>43.25</v>
      </c>
      <c r="K17" s="27">
        <v>25.75</v>
      </c>
      <c r="L17" s="28">
        <f>AVERAGE(G17:K17)</f>
        <v>33.685</v>
      </c>
      <c r="M17" s="29">
        <v>29</v>
      </c>
      <c r="N17" s="94">
        <f>L17-38.29</f>
        <v>-4.604999999999997</v>
      </c>
    </row>
    <row r="18" spans="1:14" ht="21" customHeight="1">
      <c r="A18" s="3"/>
      <c r="B18" s="17"/>
      <c r="C18" s="18"/>
      <c r="D18" s="45" t="s">
        <v>95</v>
      </c>
      <c r="E18" s="5"/>
      <c r="F18" s="46">
        <f>SUM(F15:F17)</f>
        <v>19</v>
      </c>
      <c r="G18" s="47">
        <f aca="true" t="shared" si="2" ref="G18:L18">AVERAGE(G15:G17)</f>
        <v>42.986111</v>
      </c>
      <c r="H18" s="47">
        <f t="shared" si="2"/>
        <v>23.63333333333333</v>
      </c>
      <c r="I18" s="47">
        <f t="shared" si="2"/>
        <v>32</v>
      </c>
      <c r="J18" s="47">
        <f t="shared" si="2"/>
        <v>39.15740733333333</v>
      </c>
      <c r="K18" s="47">
        <f t="shared" si="2"/>
        <v>24.694444333333333</v>
      </c>
      <c r="L18" s="47">
        <f t="shared" si="2"/>
        <v>32.494259199999995</v>
      </c>
      <c r="M18" s="3"/>
      <c r="N18" s="96"/>
    </row>
    <row r="19" spans="1:14" ht="20.25">
      <c r="A19" s="29">
        <v>4</v>
      </c>
      <c r="B19" s="19" t="s">
        <v>78</v>
      </c>
      <c r="C19" s="6">
        <v>1</v>
      </c>
      <c r="D19" s="20" t="s">
        <v>35</v>
      </c>
      <c r="E19" s="20" t="s">
        <v>71</v>
      </c>
      <c r="F19" s="21">
        <v>18</v>
      </c>
      <c r="G19" s="22">
        <v>41.555555</v>
      </c>
      <c r="H19" s="22">
        <v>22.622222</v>
      </c>
      <c r="I19" s="22">
        <v>31.888888</v>
      </c>
      <c r="J19" s="22">
        <v>47.555555</v>
      </c>
      <c r="K19" s="22">
        <v>27.444444</v>
      </c>
      <c r="L19" s="23">
        <f aca="true" t="shared" si="3" ref="L19:L24">AVERAGE(G19:K19)</f>
        <v>34.2133328</v>
      </c>
      <c r="M19" s="24">
        <v>25</v>
      </c>
      <c r="N19" s="93">
        <f>L19-38.29</f>
        <v>-4.076667199999996</v>
      </c>
    </row>
    <row r="20" spans="1:14" ht="21" customHeight="1">
      <c r="A20" s="3"/>
      <c r="B20" s="17"/>
      <c r="C20" s="18"/>
      <c r="D20" s="45" t="s">
        <v>95</v>
      </c>
      <c r="E20" s="5"/>
      <c r="F20" s="46">
        <f>SUM(F19)</f>
        <v>18</v>
      </c>
      <c r="G20" s="78">
        <v>41.555555</v>
      </c>
      <c r="H20" s="78">
        <v>22.622222</v>
      </c>
      <c r="I20" s="78">
        <v>31.888888</v>
      </c>
      <c r="J20" s="78">
        <v>47.555555</v>
      </c>
      <c r="K20" s="78">
        <v>27.444444</v>
      </c>
      <c r="L20" s="28">
        <f t="shared" si="3"/>
        <v>34.2133328</v>
      </c>
      <c r="M20" s="3"/>
      <c r="N20" s="96"/>
    </row>
    <row r="21" spans="1:14" ht="20.25">
      <c r="A21" s="29">
        <v>5</v>
      </c>
      <c r="B21" s="19" t="s">
        <v>79</v>
      </c>
      <c r="C21" s="6">
        <v>1</v>
      </c>
      <c r="D21" s="20" t="s">
        <v>58</v>
      </c>
      <c r="E21" s="20" t="s">
        <v>71</v>
      </c>
      <c r="F21" s="21">
        <v>7</v>
      </c>
      <c r="G21" s="22">
        <v>47</v>
      </c>
      <c r="H21" s="22">
        <v>24.8</v>
      </c>
      <c r="I21" s="22">
        <v>31.142857</v>
      </c>
      <c r="J21" s="22">
        <v>42.285714</v>
      </c>
      <c r="K21" s="22">
        <v>26.285714</v>
      </c>
      <c r="L21" s="23">
        <f t="shared" si="3"/>
        <v>34.302856999999996</v>
      </c>
      <c r="M21" s="24">
        <v>24</v>
      </c>
      <c r="N21" s="93">
        <f>L21-38.29</f>
        <v>-3.987143000000003</v>
      </c>
    </row>
    <row r="22" spans="1:14" ht="20.25">
      <c r="A22" s="29"/>
      <c r="B22" s="19" t="s">
        <v>79</v>
      </c>
      <c r="C22" s="6">
        <v>2</v>
      </c>
      <c r="D22" s="20" t="s">
        <v>15</v>
      </c>
      <c r="E22" s="20" t="s">
        <v>71</v>
      </c>
      <c r="F22" s="21">
        <v>23</v>
      </c>
      <c r="G22" s="22">
        <v>43.47826</v>
      </c>
      <c r="H22" s="22">
        <v>22.504347</v>
      </c>
      <c r="I22" s="22">
        <v>34.086956</v>
      </c>
      <c r="J22" s="22">
        <v>47.73913</v>
      </c>
      <c r="K22" s="22">
        <v>28.173913</v>
      </c>
      <c r="L22" s="23">
        <f t="shared" si="3"/>
        <v>35.1965212</v>
      </c>
      <c r="M22" s="24">
        <v>15</v>
      </c>
      <c r="N22" s="93">
        <f>L22-38.29</f>
        <v>-3.0934787999999998</v>
      </c>
    </row>
    <row r="23" spans="1:14" ht="20.25">
      <c r="A23" s="29"/>
      <c r="B23" s="19" t="s">
        <v>79</v>
      </c>
      <c r="C23" s="6">
        <v>3</v>
      </c>
      <c r="D23" s="20" t="s">
        <v>31</v>
      </c>
      <c r="E23" s="20" t="s">
        <v>71</v>
      </c>
      <c r="F23" s="21">
        <v>16</v>
      </c>
      <c r="G23" s="22">
        <v>43.5</v>
      </c>
      <c r="H23" s="22">
        <v>21.1</v>
      </c>
      <c r="I23" s="22">
        <v>34</v>
      </c>
      <c r="J23" s="22">
        <v>46</v>
      </c>
      <c r="K23" s="22">
        <v>27.75</v>
      </c>
      <c r="L23" s="23">
        <f t="shared" si="3"/>
        <v>34.47</v>
      </c>
      <c r="M23" s="24">
        <v>22</v>
      </c>
      <c r="N23" s="93">
        <f>L23-38.29</f>
        <v>-3.8200000000000003</v>
      </c>
    </row>
    <row r="24" spans="1:14" ht="20.25">
      <c r="A24" s="29"/>
      <c r="B24" s="19" t="s">
        <v>79</v>
      </c>
      <c r="C24" s="6">
        <v>4</v>
      </c>
      <c r="D24" s="7" t="s">
        <v>36</v>
      </c>
      <c r="E24" s="7" t="s">
        <v>71</v>
      </c>
      <c r="F24" s="25">
        <v>11</v>
      </c>
      <c r="G24" s="26">
        <v>41.090909</v>
      </c>
      <c r="H24" s="27">
        <v>23.563636</v>
      </c>
      <c r="I24" s="27">
        <v>31.454545</v>
      </c>
      <c r="J24" s="27">
        <v>43.818181</v>
      </c>
      <c r="K24" s="27">
        <v>24.363636</v>
      </c>
      <c r="L24" s="28">
        <f t="shared" si="3"/>
        <v>32.8581814</v>
      </c>
      <c r="M24" s="29">
        <v>37</v>
      </c>
      <c r="N24" s="94">
        <f>L24-38.29</f>
        <v>-5.4318186</v>
      </c>
    </row>
    <row r="25" spans="1:14" ht="21" customHeight="1">
      <c r="A25" s="3"/>
      <c r="B25" s="17"/>
      <c r="C25" s="18"/>
      <c r="D25" s="45" t="s">
        <v>95</v>
      </c>
      <c r="E25" s="5"/>
      <c r="F25" s="46">
        <f>SUM(F21:F24)</f>
        <v>57</v>
      </c>
      <c r="G25" s="47">
        <f aca="true" t="shared" si="4" ref="G25:L25">AVERAGE(G21:G24)</f>
        <v>43.767292250000004</v>
      </c>
      <c r="H25" s="47">
        <f t="shared" si="4"/>
        <v>22.99199575</v>
      </c>
      <c r="I25" s="47">
        <f t="shared" si="4"/>
        <v>32.6710895</v>
      </c>
      <c r="J25" s="47">
        <f t="shared" si="4"/>
        <v>44.96075625</v>
      </c>
      <c r="K25" s="47">
        <f t="shared" si="4"/>
        <v>26.64331575</v>
      </c>
      <c r="L25" s="47">
        <f t="shared" si="4"/>
        <v>34.2068899</v>
      </c>
      <c r="M25" s="3"/>
      <c r="N25" s="96"/>
    </row>
    <row r="26" spans="1:14" ht="20.25">
      <c r="A26" s="29">
        <v>6</v>
      </c>
      <c r="B26" s="19" t="s">
        <v>80</v>
      </c>
      <c r="C26" s="6">
        <v>1</v>
      </c>
      <c r="D26" s="7" t="s">
        <v>20</v>
      </c>
      <c r="E26" s="7" t="s">
        <v>66</v>
      </c>
      <c r="F26" s="25">
        <v>7</v>
      </c>
      <c r="G26" s="26">
        <v>42.857142</v>
      </c>
      <c r="H26" s="27">
        <v>18.4</v>
      </c>
      <c r="I26" s="27">
        <v>32</v>
      </c>
      <c r="J26" s="27">
        <v>47.142857</v>
      </c>
      <c r="K26" s="27">
        <v>24.857142</v>
      </c>
      <c r="L26" s="28">
        <f>AVERAGE(G26:K26)</f>
        <v>33.051428200000004</v>
      </c>
      <c r="M26" s="29">
        <v>35</v>
      </c>
      <c r="N26" s="94">
        <f>L26-38.29</f>
        <v>-5.2385717999999954</v>
      </c>
    </row>
    <row r="27" spans="1:14" ht="36">
      <c r="A27" s="29"/>
      <c r="B27" s="19" t="s">
        <v>80</v>
      </c>
      <c r="C27" s="6">
        <v>2</v>
      </c>
      <c r="D27" s="77" t="s">
        <v>38</v>
      </c>
      <c r="E27" s="30" t="s">
        <v>66</v>
      </c>
      <c r="F27" s="31">
        <v>17</v>
      </c>
      <c r="G27" s="32">
        <v>53.058823</v>
      </c>
      <c r="H27" s="32">
        <v>29.647058</v>
      </c>
      <c r="I27" s="32">
        <v>35.882352</v>
      </c>
      <c r="J27" s="32">
        <v>47.764705</v>
      </c>
      <c r="K27" s="32">
        <v>30.705882</v>
      </c>
      <c r="L27" s="33">
        <f>AVERAGE(G27:K27)</f>
        <v>39.411764</v>
      </c>
      <c r="M27" s="34">
        <v>2</v>
      </c>
      <c r="N27" s="98">
        <f>L27-38.29</f>
        <v>1.1217639999999989</v>
      </c>
    </row>
    <row r="28" spans="1:14" ht="20.25">
      <c r="A28" s="39"/>
      <c r="B28" s="16" t="s">
        <v>80</v>
      </c>
      <c r="C28" s="8">
        <v>3</v>
      </c>
      <c r="D28" s="9" t="s">
        <v>39</v>
      </c>
      <c r="E28" s="9" t="s">
        <v>66</v>
      </c>
      <c r="F28" s="35">
        <v>14</v>
      </c>
      <c r="G28" s="36">
        <v>41.357142</v>
      </c>
      <c r="H28" s="37">
        <v>25.028571</v>
      </c>
      <c r="I28" s="37">
        <v>30</v>
      </c>
      <c r="J28" s="37">
        <v>45.142857</v>
      </c>
      <c r="K28" s="37">
        <v>25.571428</v>
      </c>
      <c r="L28" s="38">
        <f>AVERAGE(G28:K28)</f>
        <v>33.4199996</v>
      </c>
      <c r="M28" s="39">
        <v>32</v>
      </c>
      <c r="N28" s="95">
        <f>L28-38.29</f>
        <v>-4.870000400000002</v>
      </c>
    </row>
    <row r="29" spans="1:15" s="52" customFormat="1" ht="20.25">
      <c r="A29" s="2"/>
      <c r="B29" s="49"/>
      <c r="C29" s="50"/>
      <c r="D29" s="45" t="s">
        <v>95</v>
      </c>
      <c r="E29" s="51"/>
      <c r="F29" s="46">
        <f>SUM(F26:F28)</f>
        <v>38</v>
      </c>
      <c r="G29" s="47">
        <f aca="true" t="shared" si="5" ref="G29:L29">AVERAGE(G26:G28)</f>
        <v>45.757702333333334</v>
      </c>
      <c r="H29" s="47">
        <f t="shared" si="5"/>
        <v>24.358542999999997</v>
      </c>
      <c r="I29" s="47">
        <f t="shared" si="5"/>
        <v>32.62745066666667</v>
      </c>
      <c r="J29" s="47">
        <f t="shared" si="5"/>
        <v>46.683473</v>
      </c>
      <c r="K29" s="47">
        <f t="shared" si="5"/>
        <v>27.04481733333333</v>
      </c>
      <c r="L29" s="47">
        <f t="shared" si="5"/>
        <v>35.29439726666667</v>
      </c>
      <c r="M29" s="2"/>
      <c r="N29" s="99"/>
      <c r="O29" s="107"/>
    </row>
    <row r="30" spans="1:14" ht="20.25">
      <c r="A30" s="44">
        <v>7</v>
      </c>
      <c r="B30" s="10" t="s">
        <v>81</v>
      </c>
      <c r="C30" s="11">
        <v>1</v>
      </c>
      <c r="D30" s="12" t="s">
        <v>14</v>
      </c>
      <c r="E30" s="12" t="s">
        <v>66</v>
      </c>
      <c r="F30" s="40">
        <v>8</v>
      </c>
      <c r="G30" s="41">
        <v>33.875</v>
      </c>
      <c r="H30" s="42">
        <v>20.5</v>
      </c>
      <c r="I30" s="42">
        <v>32</v>
      </c>
      <c r="J30" s="42">
        <v>38.571428</v>
      </c>
      <c r="K30" s="42">
        <v>26.5</v>
      </c>
      <c r="L30" s="43">
        <f>AVERAGE(G30:K30)</f>
        <v>30.2892856</v>
      </c>
      <c r="M30" s="44">
        <v>51</v>
      </c>
      <c r="N30" s="97">
        <f>L30-38.29</f>
        <v>-8.0007144</v>
      </c>
    </row>
    <row r="31" spans="1:14" ht="20.25">
      <c r="A31" s="39"/>
      <c r="B31" s="16" t="s">
        <v>81</v>
      </c>
      <c r="C31" s="8">
        <v>2</v>
      </c>
      <c r="D31" s="9" t="s">
        <v>37</v>
      </c>
      <c r="E31" s="9" t="s">
        <v>66</v>
      </c>
      <c r="F31" s="35">
        <v>8</v>
      </c>
      <c r="G31" s="36">
        <v>39.75</v>
      </c>
      <c r="H31" s="37">
        <v>19.2</v>
      </c>
      <c r="I31" s="37">
        <v>30.5</v>
      </c>
      <c r="J31" s="37">
        <v>43</v>
      </c>
      <c r="K31" s="37">
        <v>26</v>
      </c>
      <c r="L31" s="38">
        <f>AVERAGE(G31:K31)</f>
        <v>31.689999999999998</v>
      </c>
      <c r="M31" s="39">
        <v>43</v>
      </c>
      <c r="N31" s="95">
        <f>L31-38.29</f>
        <v>-6.600000000000001</v>
      </c>
    </row>
    <row r="32" spans="1:15" s="52" customFormat="1" ht="20.25">
      <c r="A32" s="2"/>
      <c r="B32" s="49"/>
      <c r="C32" s="50"/>
      <c r="D32" s="45" t="s">
        <v>95</v>
      </c>
      <c r="E32" s="51"/>
      <c r="F32" s="46">
        <f>SUM(F29:F31)</f>
        <v>54</v>
      </c>
      <c r="G32" s="47">
        <f aca="true" t="shared" si="6" ref="G32:L32">AVERAGE(G29:G31)</f>
        <v>39.79423411111111</v>
      </c>
      <c r="H32" s="47">
        <f t="shared" si="6"/>
        <v>21.352847666666666</v>
      </c>
      <c r="I32" s="47">
        <f t="shared" si="6"/>
        <v>31.709150222222224</v>
      </c>
      <c r="J32" s="47">
        <f t="shared" si="6"/>
        <v>42.75163366666666</v>
      </c>
      <c r="K32" s="47">
        <f t="shared" si="6"/>
        <v>26.514939111111108</v>
      </c>
      <c r="L32" s="47">
        <f t="shared" si="6"/>
        <v>32.424560955555556</v>
      </c>
      <c r="M32" s="2"/>
      <c r="N32" s="99"/>
      <c r="O32" s="107"/>
    </row>
    <row r="33" spans="1:14" ht="20.25">
      <c r="A33" s="44">
        <v>8</v>
      </c>
      <c r="B33" s="10" t="s">
        <v>82</v>
      </c>
      <c r="C33" s="11">
        <v>1</v>
      </c>
      <c r="D33" s="12" t="s">
        <v>5</v>
      </c>
      <c r="E33" s="12" t="s">
        <v>68</v>
      </c>
      <c r="F33" s="40">
        <v>11</v>
      </c>
      <c r="G33" s="41">
        <v>36.727272</v>
      </c>
      <c r="H33" s="42">
        <v>20.727272</v>
      </c>
      <c r="I33" s="42">
        <v>31.272727</v>
      </c>
      <c r="J33" s="42">
        <v>44.545454</v>
      </c>
      <c r="K33" s="42">
        <v>27.090909</v>
      </c>
      <c r="L33" s="43">
        <f>AVERAGE(G33:K33)</f>
        <v>32.072726800000005</v>
      </c>
      <c r="M33" s="44">
        <v>41</v>
      </c>
      <c r="N33" s="97">
        <f>L33-38.29</f>
        <v>-6.217273199999994</v>
      </c>
    </row>
    <row r="34" spans="1:14" ht="20.25">
      <c r="A34" s="39"/>
      <c r="B34" s="16" t="s">
        <v>82</v>
      </c>
      <c r="C34" s="8">
        <v>2</v>
      </c>
      <c r="D34" s="9" t="s">
        <v>64</v>
      </c>
      <c r="E34" s="9" t="s">
        <v>68</v>
      </c>
      <c r="F34" s="35">
        <v>8</v>
      </c>
      <c r="G34" s="36">
        <v>39.5</v>
      </c>
      <c r="H34" s="37">
        <v>24.6</v>
      </c>
      <c r="I34" s="37">
        <v>31</v>
      </c>
      <c r="J34" s="37">
        <v>46.25</v>
      </c>
      <c r="K34" s="37">
        <v>25</v>
      </c>
      <c r="L34" s="38">
        <f>AVERAGE(G34:K34)</f>
        <v>33.269999999999996</v>
      </c>
      <c r="M34" s="39">
        <v>33</v>
      </c>
      <c r="N34" s="95">
        <f>L34-38.29</f>
        <v>-5.020000000000003</v>
      </c>
    </row>
    <row r="35" spans="1:15" s="92" customFormat="1" ht="20.25">
      <c r="A35" s="86"/>
      <c r="B35" s="87"/>
      <c r="C35" s="86"/>
      <c r="D35" s="88" t="s">
        <v>95</v>
      </c>
      <c r="E35" s="89"/>
      <c r="F35" s="90">
        <f>SUM(F33:F34)</f>
        <v>19</v>
      </c>
      <c r="G35" s="91">
        <f aca="true" t="shared" si="7" ref="G35:L35">AVERAGE(G33:G34)</f>
        <v>38.113636</v>
      </c>
      <c r="H35" s="91">
        <f t="shared" si="7"/>
        <v>22.663636</v>
      </c>
      <c r="I35" s="91">
        <f t="shared" si="7"/>
        <v>31.1363635</v>
      </c>
      <c r="J35" s="91">
        <f t="shared" si="7"/>
        <v>45.397727</v>
      </c>
      <c r="K35" s="91">
        <f t="shared" si="7"/>
        <v>26.045454499999998</v>
      </c>
      <c r="L35" s="91">
        <f t="shared" si="7"/>
        <v>32.671363400000004</v>
      </c>
      <c r="M35" s="86"/>
      <c r="N35" s="100"/>
      <c r="O35" s="108"/>
    </row>
    <row r="36" spans="1:14" ht="20.25">
      <c r="A36" s="44">
        <v>9</v>
      </c>
      <c r="B36" s="10" t="s">
        <v>83</v>
      </c>
      <c r="C36" s="11">
        <v>1</v>
      </c>
      <c r="D36" s="53" t="s">
        <v>10</v>
      </c>
      <c r="E36" s="53" t="s">
        <v>68</v>
      </c>
      <c r="F36" s="54">
        <v>12</v>
      </c>
      <c r="G36" s="55">
        <v>47.833333</v>
      </c>
      <c r="H36" s="55">
        <v>27.333333</v>
      </c>
      <c r="I36" s="55">
        <v>33.333333</v>
      </c>
      <c r="J36" s="55">
        <v>54.333333</v>
      </c>
      <c r="K36" s="55">
        <v>28.166666</v>
      </c>
      <c r="L36" s="56">
        <f>AVERAGE(G36:K36)</f>
        <v>38.1999996</v>
      </c>
      <c r="M36" s="57">
        <v>4</v>
      </c>
      <c r="N36" s="101">
        <f>L36-38.29</f>
        <v>-0.09000040000000098</v>
      </c>
    </row>
    <row r="37" spans="1:14" ht="20.25">
      <c r="A37" s="29"/>
      <c r="B37" s="19" t="s">
        <v>83</v>
      </c>
      <c r="C37" s="6">
        <v>2</v>
      </c>
      <c r="D37" s="20" t="s">
        <v>17</v>
      </c>
      <c r="E37" s="20" t="s">
        <v>68</v>
      </c>
      <c r="F37" s="21">
        <v>8</v>
      </c>
      <c r="G37" s="22">
        <v>49.25</v>
      </c>
      <c r="H37" s="22">
        <v>21.7</v>
      </c>
      <c r="I37" s="22">
        <v>30.75</v>
      </c>
      <c r="J37" s="22">
        <v>48</v>
      </c>
      <c r="K37" s="22">
        <v>28.25</v>
      </c>
      <c r="L37" s="23">
        <f>AVERAGE(G37:K37)</f>
        <v>35.589999999999996</v>
      </c>
      <c r="M37" s="24">
        <v>13</v>
      </c>
      <c r="N37" s="93">
        <f>L37-38.29</f>
        <v>-2.700000000000003</v>
      </c>
    </row>
    <row r="38" spans="1:14" ht="20.25">
      <c r="A38" s="29"/>
      <c r="B38" s="19" t="s">
        <v>83</v>
      </c>
      <c r="C38" s="6">
        <v>3</v>
      </c>
      <c r="D38" s="20" t="s">
        <v>41</v>
      </c>
      <c r="E38" s="20" t="s">
        <v>68</v>
      </c>
      <c r="F38" s="21">
        <v>9</v>
      </c>
      <c r="G38" s="22">
        <v>50.777777</v>
      </c>
      <c r="H38" s="22">
        <v>26.044444</v>
      </c>
      <c r="I38" s="22">
        <v>33.333333</v>
      </c>
      <c r="J38" s="22">
        <v>54.444444</v>
      </c>
      <c r="K38" s="22">
        <v>25.555555</v>
      </c>
      <c r="L38" s="23">
        <f>AVERAGE(G38:K38)</f>
        <v>38.0311106</v>
      </c>
      <c r="M38" s="24">
        <v>5</v>
      </c>
      <c r="N38" s="93">
        <f>L38-38.29</f>
        <v>-0.25888940000000105</v>
      </c>
    </row>
    <row r="39" spans="1:14" ht="20.25">
      <c r="A39" s="39"/>
      <c r="B39" s="16" t="s">
        <v>83</v>
      </c>
      <c r="C39" s="8">
        <v>4</v>
      </c>
      <c r="D39" s="9" t="s">
        <v>47</v>
      </c>
      <c r="E39" s="9" t="s">
        <v>68</v>
      </c>
      <c r="F39" s="35">
        <v>19</v>
      </c>
      <c r="G39" s="36">
        <v>40.68421</v>
      </c>
      <c r="H39" s="37">
        <v>23.663157</v>
      </c>
      <c r="I39" s="37">
        <v>32.526315</v>
      </c>
      <c r="J39" s="37">
        <v>41.789473</v>
      </c>
      <c r="K39" s="37">
        <v>25.473684</v>
      </c>
      <c r="L39" s="38">
        <f>AVERAGE(G39:K39)</f>
        <v>32.827367800000005</v>
      </c>
      <c r="M39" s="39">
        <v>38</v>
      </c>
      <c r="N39" s="95">
        <f>L39-38.29</f>
        <v>-5.4626321999999945</v>
      </c>
    </row>
    <row r="40" spans="1:15" s="52" customFormat="1" ht="20.25">
      <c r="A40" s="2"/>
      <c r="B40" s="49"/>
      <c r="C40" s="50"/>
      <c r="D40" s="45" t="s">
        <v>95</v>
      </c>
      <c r="E40" s="51"/>
      <c r="F40" s="46">
        <f>SUM(F36:F39)</f>
        <v>48</v>
      </c>
      <c r="G40" s="47">
        <f aca="true" t="shared" si="8" ref="G40:L40">AVERAGE(G36:G39)</f>
        <v>47.13633</v>
      </c>
      <c r="H40" s="47">
        <f t="shared" si="8"/>
        <v>24.6852335</v>
      </c>
      <c r="I40" s="47">
        <f t="shared" si="8"/>
        <v>32.48574525000001</v>
      </c>
      <c r="J40" s="47">
        <f t="shared" si="8"/>
        <v>49.6418125</v>
      </c>
      <c r="K40" s="47">
        <f t="shared" si="8"/>
        <v>26.861476249999996</v>
      </c>
      <c r="L40" s="47">
        <f t="shared" si="8"/>
        <v>36.1621195</v>
      </c>
      <c r="M40" s="2"/>
      <c r="N40" s="99"/>
      <c r="O40" s="107"/>
    </row>
    <row r="41" spans="1:14" ht="20.25">
      <c r="A41" s="44">
        <v>10</v>
      </c>
      <c r="B41" s="10" t="s">
        <v>84</v>
      </c>
      <c r="C41" s="11">
        <v>1</v>
      </c>
      <c r="D41" s="12" t="s">
        <v>16</v>
      </c>
      <c r="E41" s="12" t="s">
        <v>68</v>
      </c>
      <c r="F41" s="40">
        <v>23</v>
      </c>
      <c r="G41" s="41">
        <v>33.826086</v>
      </c>
      <c r="H41" s="42">
        <v>23.060869</v>
      </c>
      <c r="I41" s="42">
        <v>29.217391</v>
      </c>
      <c r="J41" s="42">
        <v>37.913043</v>
      </c>
      <c r="K41" s="42">
        <v>24.956521</v>
      </c>
      <c r="L41" s="43">
        <f>AVERAGE(G41:K41)</f>
        <v>29.794781999999998</v>
      </c>
      <c r="M41" s="44">
        <v>53</v>
      </c>
      <c r="N41" s="97">
        <f>L41-38.29</f>
        <v>-8.495218000000001</v>
      </c>
    </row>
    <row r="42" spans="1:14" ht="20.25">
      <c r="A42" s="29"/>
      <c r="B42" s="19" t="s">
        <v>84</v>
      </c>
      <c r="C42" s="6">
        <v>2</v>
      </c>
      <c r="D42" s="20" t="s">
        <v>19</v>
      </c>
      <c r="E42" s="20" t="s">
        <v>68</v>
      </c>
      <c r="F42" s="21">
        <v>18</v>
      </c>
      <c r="G42" s="22">
        <v>44.5</v>
      </c>
      <c r="H42" s="22">
        <v>26.088888</v>
      </c>
      <c r="I42" s="22">
        <v>35.888888</v>
      </c>
      <c r="J42" s="22">
        <v>44.333333</v>
      </c>
      <c r="K42" s="22">
        <v>27.888888</v>
      </c>
      <c r="L42" s="23">
        <f>AVERAGE(G42:K42)</f>
        <v>35.7399994</v>
      </c>
      <c r="M42" s="24">
        <v>12</v>
      </c>
      <c r="N42" s="93">
        <f>L42-38.29</f>
        <v>-2.550000599999997</v>
      </c>
    </row>
    <row r="43" spans="1:14" ht="20.25">
      <c r="A43" s="29"/>
      <c r="B43" s="19" t="s">
        <v>84</v>
      </c>
      <c r="C43" s="6">
        <v>3</v>
      </c>
      <c r="D43" s="20" t="s">
        <v>21</v>
      </c>
      <c r="E43" s="20" t="s">
        <v>68</v>
      </c>
      <c r="F43" s="21">
        <v>8</v>
      </c>
      <c r="G43" s="22">
        <v>44.25</v>
      </c>
      <c r="H43" s="22">
        <v>22.4</v>
      </c>
      <c r="I43" s="22">
        <v>34</v>
      </c>
      <c r="J43" s="22">
        <v>50</v>
      </c>
      <c r="K43" s="22">
        <v>24.25</v>
      </c>
      <c r="L43" s="23">
        <f>AVERAGE(G43:K43)</f>
        <v>34.980000000000004</v>
      </c>
      <c r="M43" s="24">
        <v>17</v>
      </c>
      <c r="N43" s="93">
        <f>L43-38.29</f>
        <v>-3.309999999999995</v>
      </c>
    </row>
    <row r="44" spans="1:14" ht="20.25">
      <c r="A44" s="29"/>
      <c r="B44" s="19" t="s">
        <v>84</v>
      </c>
      <c r="C44" s="6">
        <v>4</v>
      </c>
      <c r="D44" s="7" t="s">
        <v>61</v>
      </c>
      <c r="E44" s="7" t="s">
        <v>68</v>
      </c>
      <c r="F44" s="25">
        <v>15</v>
      </c>
      <c r="G44" s="26">
        <v>40.466666</v>
      </c>
      <c r="H44" s="27">
        <v>18.88</v>
      </c>
      <c r="I44" s="27">
        <v>32.933333</v>
      </c>
      <c r="J44" s="27">
        <v>43.866666</v>
      </c>
      <c r="K44" s="27">
        <v>27.2</v>
      </c>
      <c r="L44" s="28">
        <f>AVERAGE(G44:K44)</f>
        <v>32.669333</v>
      </c>
      <c r="M44" s="29">
        <v>39</v>
      </c>
      <c r="N44" s="94">
        <f>L44-38.29</f>
        <v>-5.620666999999997</v>
      </c>
    </row>
    <row r="45" spans="1:14" ht="20.25">
      <c r="A45" s="39"/>
      <c r="B45" s="16" t="s">
        <v>84</v>
      </c>
      <c r="C45" s="8">
        <v>5</v>
      </c>
      <c r="D45" s="66" t="s">
        <v>33</v>
      </c>
      <c r="E45" s="66" t="s">
        <v>68</v>
      </c>
      <c r="F45" s="67">
        <v>10</v>
      </c>
      <c r="G45" s="68">
        <v>44.4</v>
      </c>
      <c r="H45" s="68">
        <v>29.12</v>
      </c>
      <c r="I45" s="68">
        <v>33.8</v>
      </c>
      <c r="J45" s="68">
        <v>46.4</v>
      </c>
      <c r="K45" s="68">
        <v>29.2</v>
      </c>
      <c r="L45" s="69">
        <f>AVERAGE(G45:K45)</f>
        <v>36.583999999999996</v>
      </c>
      <c r="M45" s="70">
        <v>7</v>
      </c>
      <c r="N45" s="102">
        <f>L45-38.29</f>
        <v>-1.706000000000003</v>
      </c>
    </row>
    <row r="46" spans="1:15" s="48" customFormat="1" ht="20.25">
      <c r="A46" s="2"/>
      <c r="B46" s="49"/>
      <c r="C46" s="50"/>
      <c r="D46" s="45" t="s">
        <v>95</v>
      </c>
      <c r="E46" s="51"/>
      <c r="F46" s="46">
        <f>SUM(F41:F45)</f>
        <v>74</v>
      </c>
      <c r="G46" s="47">
        <f aca="true" t="shared" si="9" ref="G46:L46">AVERAGE(G41:G45)</f>
        <v>41.4885504</v>
      </c>
      <c r="H46" s="47">
        <f t="shared" si="9"/>
        <v>23.9099514</v>
      </c>
      <c r="I46" s="47">
        <f t="shared" si="9"/>
        <v>33.167922399999995</v>
      </c>
      <c r="J46" s="47">
        <f t="shared" si="9"/>
        <v>44.5026084</v>
      </c>
      <c r="K46" s="47">
        <f t="shared" si="9"/>
        <v>26.6990818</v>
      </c>
      <c r="L46" s="47">
        <f t="shared" si="9"/>
        <v>33.95362288</v>
      </c>
      <c r="M46" s="2"/>
      <c r="N46" s="99"/>
      <c r="O46" s="107"/>
    </row>
    <row r="47" spans="1:14" ht="20.25">
      <c r="A47" s="44">
        <v>11</v>
      </c>
      <c r="B47" s="10" t="s">
        <v>85</v>
      </c>
      <c r="C47" s="11">
        <v>1</v>
      </c>
      <c r="D47" s="53" t="s">
        <v>3</v>
      </c>
      <c r="E47" s="53" t="s">
        <v>70</v>
      </c>
      <c r="F47" s="54">
        <v>13</v>
      </c>
      <c r="G47" s="55">
        <v>45.076923</v>
      </c>
      <c r="H47" s="55">
        <v>28.430769</v>
      </c>
      <c r="I47" s="55">
        <v>31.538461</v>
      </c>
      <c r="J47" s="55">
        <v>47.538461</v>
      </c>
      <c r="K47" s="55">
        <v>28.76923</v>
      </c>
      <c r="L47" s="56">
        <f>AVERAGE(G47:K47)</f>
        <v>36.2707688</v>
      </c>
      <c r="M47" s="57">
        <v>9</v>
      </c>
      <c r="N47" s="101">
        <f>L47-38.29</f>
        <v>-2.0192312</v>
      </c>
    </row>
    <row r="48" spans="1:14" ht="20.25">
      <c r="A48" s="29"/>
      <c r="B48" s="19" t="s">
        <v>85</v>
      </c>
      <c r="C48" s="6">
        <v>2</v>
      </c>
      <c r="D48" s="20" t="s">
        <v>13</v>
      </c>
      <c r="E48" s="20" t="s">
        <v>70</v>
      </c>
      <c r="F48" s="21">
        <v>18</v>
      </c>
      <c r="G48" s="22">
        <v>42</v>
      </c>
      <c r="H48" s="22">
        <v>27.555555</v>
      </c>
      <c r="I48" s="22">
        <v>35.333333</v>
      </c>
      <c r="J48" s="22">
        <v>43.888888</v>
      </c>
      <c r="K48" s="22">
        <v>24.444444</v>
      </c>
      <c r="L48" s="23">
        <f>AVERAGE(G48:K48)</f>
        <v>34.64444400000001</v>
      </c>
      <c r="M48" s="24">
        <v>20</v>
      </c>
      <c r="N48" s="93">
        <f>L48-38.29</f>
        <v>-3.645555999999992</v>
      </c>
    </row>
    <row r="49" spans="1:14" ht="20.25">
      <c r="A49" s="29"/>
      <c r="B49" s="19" t="s">
        <v>85</v>
      </c>
      <c r="C49" s="6">
        <v>3</v>
      </c>
      <c r="D49" s="7" t="s">
        <v>32</v>
      </c>
      <c r="E49" s="7" t="s">
        <v>70</v>
      </c>
      <c r="F49" s="25">
        <v>4</v>
      </c>
      <c r="G49" s="26">
        <v>36.75</v>
      </c>
      <c r="H49" s="27">
        <v>17.6</v>
      </c>
      <c r="I49" s="27">
        <v>29</v>
      </c>
      <c r="J49" s="27">
        <v>36</v>
      </c>
      <c r="K49" s="27">
        <v>21</v>
      </c>
      <c r="L49" s="28">
        <f>AVERAGE(G49:K49)</f>
        <v>28.07</v>
      </c>
      <c r="M49" s="29">
        <v>56</v>
      </c>
      <c r="N49" s="94">
        <f>L49-38.29</f>
        <v>-10.219999999999999</v>
      </c>
    </row>
    <row r="50" spans="1:14" ht="20.25">
      <c r="A50" s="29"/>
      <c r="B50" s="19" t="s">
        <v>85</v>
      </c>
      <c r="C50" s="6">
        <v>4</v>
      </c>
      <c r="D50" s="7" t="s">
        <v>34</v>
      </c>
      <c r="E50" s="7" t="s">
        <v>70</v>
      </c>
      <c r="F50" s="25">
        <v>37</v>
      </c>
      <c r="G50" s="26">
        <v>37.729729</v>
      </c>
      <c r="H50" s="27">
        <v>22.248648</v>
      </c>
      <c r="I50" s="27">
        <v>31.081081</v>
      </c>
      <c r="J50" s="27">
        <v>38.054054</v>
      </c>
      <c r="K50" s="27">
        <v>26.918918</v>
      </c>
      <c r="L50" s="28">
        <f>AVERAGE(G50:K50)</f>
        <v>31.206485999999995</v>
      </c>
      <c r="M50" s="29">
        <v>46</v>
      </c>
      <c r="N50" s="94">
        <f>L50-38.29</f>
        <v>-7.0835140000000045</v>
      </c>
    </row>
    <row r="51" spans="1:14" ht="20.25">
      <c r="A51" s="39"/>
      <c r="B51" s="16" t="s">
        <v>85</v>
      </c>
      <c r="C51" s="8">
        <v>5</v>
      </c>
      <c r="D51" s="9" t="s">
        <v>46</v>
      </c>
      <c r="E51" s="9" t="s">
        <v>70</v>
      </c>
      <c r="F51" s="35">
        <v>32</v>
      </c>
      <c r="G51" s="36">
        <v>42.9375</v>
      </c>
      <c r="H51" s="37">
        <v>24.35</v>
      </c>
      <c r="I51" s="37">
        <v>29.75</v>
      </c>
      <c r="J51" s="37">
        <v>44.9375</v>
      </c>
      <c r="K51" s="37">
        <v>26.8125</v>
      </c>
      <c r="L51" s="38">
        <f>AVERAGE(G51:K51)</f>
        <v>33.7575</v>
      </c>
      <c r="M51" s="39">
        <v>28</v>
      </c>
      <c r="N51" s="95">
        <f>L51-38.29</f>
        <v>-4.532499999999999</v>
      </c>
    </row>
    <row r="52" spans="1:15" s="48" customFormat="1" ht="20.25">
      <c r="A52" s="2"/>
      <c r="B52" s="49"/>
      <c r="C52" s="50"/>
      <c r="D52" s="45" t="s">
        <v>95</v>
      </c>
      <c r="E52" s="51"/>
      <c r="F52" s="46">
        <f>SUM(F47:F51)</f>
        <v>104</v>
      </c>
      <c r="G52" s="47">
        <f aca="true" t="shared" si="10" ref="G52:L52">AVERAGE(G47:G51)</f>
        <v>40.898830399999994</v>
      </c>
      <c r="H52" s="47">
        <f t="shared" si="10"/>
        <v>24.036994399999998</v>
      </c>
      <c r="I52" s="47">
        <f t="shared" si="10"/>
        <v>31.340575</v>
      </c>
      <c r="J52" s="47">
        <f t="shared" si="10"/>
        <v>42.0837806</v>
      </c>
      <c r="K52" s="47">
        <f t="shared" si="10"/>
        <v>25.5890184</v>
      </c>
      <c r="L52" s="47">
        <f t="shared" si="10"/>
        <v>32.78983975999999</v>
      </c>
      <c r="M52" s="2"/>
      <c r="N52" s="99"/>
      <c r="O52" s="107"/>
    </row>
    <row r="53" spans="1:14" ht="20.25">
      <c r="A53" s="44">
        <v>12</v>
      </c>
      <c r="B53" s="10" t="s">
        <v>86</v>
      </c>
      <c r="C53" s="11">
        <v>1</v>
      </c>
      <c r="D53" s="53" t="s">
        <v>6</v>
      </c>
      <c r="E53" s="53" t="s">
        <v>70</v>
      </c>
      <c r="F53" s="54">
        <v>11</v>
      </c>
      <c r="G53" s="55">
        <v>44.090909</v>
      </c>
      <c r="H53" s="55">
        <v>23.636363</v>
      </c>
      <c r="I53" s="55">
        <v>34.545454</v>
      </c>
      <c r="J53" s="55">
        <v>49.090909</v>
      </c>
      <c r="K53" s="55">
        <v>27.636363</v>
      </c>
      <c r="L53" s="56">
        <f>AVERAGE(G53:K53)</f>
        <v>35.7999996</v>
      </c>
      <c r="M53" s="57">
        <v>11</v>
      </c>
      <c r="N53" s="101">
        <f>L53-38.29</f>
        <v>-2.4900003999999996</v>
      </c>
    </row>
    <row r="54" spans="1:14" ht="20.25">
      <c r="A54" s="29"/>
      <c r="B54" s="19" t="s">
        <v>86</v>
      </c>
      <c r="C54" s="6">
        <v>2</v>
      </c>
      <c r="D54" s="7" t="s">
        <v>59</v>
      </c>
      <c r="E54" s="7" t="s">
        <v>70</v>
      </c>
      <c r="F54" s="25">
        <v>14</v>
      </c>
      <c r="G54" s="26">
        <v>41.642857</v>
      </c>
      <c r="H54" s="27">
        <v>24.914285</v>
      </c>
      <c r="I54" s="27">
        <v>28.571428</v>
      </c>
      <c r="J54" s="27">
        <v>37.714285</v>
      </c>
      <c r="K54" s="27">
        <v>26.714285</v>
      </c>
      <c r="L54" s="28">
        <f>AVERAGE(G54:K54)</f>
        <v>31.911427999999994</v>
      </c>
      <c r="M54" s="29">
        <v>42</v>
      </c>
      <c r="N54" s="94">
        <f>L54-38.29</f>
        <v>-6.3785720000000055</v>
      </c>
    </row>
    <row r="55" spans="1:14" ht="20.25">
      <c r="A55" s="29"/>
      <c r="B55" s="19" t="s">
        <v>86</v>
      </c>
      <c r="C55" s="6">
        <v>3</v>
      </c>
      <c r="D55" s="7" t="s">
        <v>26</v>
      </c>
      <c r="E55" s="7" t="s">
        <v>70</v>
      </c>
      <c r="F55" s="25">
        <v>27</v>
      </c>
      <c r="G55" s="26">
        <v>39</v>
      </c>
      <c r="H55" s="27">
        <v>16.651851</v>
      </c>
      <c r="I55" s="27">
        <v>28.148148</v>
      </c>
      <c r="J55" s="27">
        <v>42.518518</v>
      </c>
      <c r="K55" s="27">
        <v>25.481481</v>
      </c>
      <c r="L55" s="28">
        <f>AVERAGE(G55:K55)</f>
        <v>30.3599996</v>
      </c>
      <c r="M55" s="29">
        <v>49</v>
      </c>
      <c r="N55" s="94">
        <f>L55-38.29</f>
        <v>-7.930000400000001</v>
      </c>
    </row>
    <row r="56" spans="1:14" ht="20.25">
      <c r="A56" s="29"/>
      <c r="B56" s="19" t="s">
        <v>86</v>
      </c>
      <c r="C56" s="6">
        <v>4</v>
      </c>
      <c r="D56" s="20" t="s">
        <v>30</v>
      </c>
      <c r="E56" s="20" t="s">
        <v>70</v>
      </c>
      <c r="F56" s="21">
        <v>14</v>
      </c>
      <c r="G56" s="22">
        <v>43.142857</v>
      </c>
      <c r="H56" s="22">
        <v>26.8</v>
      </c>
      <c r="I56" s="22">
        <v>33.571428</v>
      </c>
      <c r="J56" s="22">
        <v>44.142857</v>
      </c>
      <c r="K56" s="22">
        <v>26.285714</v>
      </c>
      <c r="L56" s="23">
        <f>AVERAGE(G56:K56)</f>
        <v>34.7885712</v>
      </c>
      <c r="M56" s="24">
        <v>18</v>
      </c>
      <c r="N56" s="93">
        <f>L56-38.29</f>
        <v>-3.5014287999999993</v>
      </c>
    </row>
    <row r="57" spans="1:14" ht="20.25">
      <c r="A57" s="39"/>
      <c r="B57" s="16" t="s">
        <v>86</v>
      </c>
      <c r="C57" s="8">
        <v>5</v>
      </c>
      <c r="D57" s="66" t="s">
        <v>48</v>
      </c>
      <c r="E57" s="66" t="s">
        <v>66</v>
      </c>
      <c r="F57" s="67">
        <v>16</v>
      </c>
      <c r="G57" s="68">
        <v>38.75</v>
      </c>
      <c r="H57" s="68">
        <v>23.15</v>
      </c>
      <c r="I57" s="68">
        <v>39.5</v>
      </c>
      <c r="J57" s="68">
        <v>54.75</v>
      </c>
      <c r="K57" s="68">
        <v>25.25</v>
      </c>
      <c r="L57" s="69">
        <f>AVERAGE(G57:K57)</f>
        <v>36.28</v>
      </c>
      <c r="M57" s="70">
        <v>8</v>
      </c>
      <c r="N57" s="102">
        <f>L57-38.29</f>
        <v>-2.009999999999998</v>
      </c>
    </row>
    <row r="58" spans="1:15" s="48" customFormat="1" ht="20.25">
      <c r="A58" s="2"/>
      <c r="B58" s="49"/>
      <c r="C58" s="50"/>
      <c r="D58" s="45" t="s">
        <v>95</v>
      </c>
      <c r="E58" s="51"/>
      <c r="F58" s="46">
        <f>SUM(F53:F57)</f>
        <v>82</v>
      </c>
      <c r="G58" s="47">
        <f aca="true" t="shared" si="11" ref="G58:L58">AVERAGE(G53:G57)</f>
        <v>41.3253246</v>
      </c>
      <c r="H58" s="47">
        <f t="shared" si="11"/>
        <v>23.030499799999994</v>
      </c>
      <c r="I58" s="47">
        <f t="shared" si="11"/>
        <v>32.8672916</v>
      </c>
      <c r="J58" s="47">
        <f t="shared" si="11"/>
        <v>45.6433138</v>
      </c>
      <c r="K58" s="47">
        <f t="shared" si="11"/>
        <v>26.273568599999997</v>
      </c>
      <c r="L58" s="47">
        <f t="shared" si="11"/>
        <v>33.82799968</v>
      </c>
      <c r="M58" s="2"/>
      <c r="N58" s="99"/>
      <c r="O58" s="107"/>
    </row>
    <row r="59" spans="1:14" ht="20.25">
      <c r="A59" s="44">
        <v>13</v>
      </c>
      <c r="B59" s="10" t="s">
        <v>87</v>
      </c>
      <c r="C59" s="11">
        <v>1</v>
      </c>
      <c r="D59" s="53" t="s">
        <v>1</v>
      </c>
      <c r="E59" s="53" t="s">
        <v>69</v>
      </c>
      <c r="F59" s="54">
        <v>14</v>
      </c>
      <c r="G59" s="55">
        <v>45.214285</v>
      </c>
      <c r="H59" s="55">
        <v>20.971428</v>
      </c>
      <c r="I59" s="55">
        <v>33.142857</v>
      </c>
      <c r="J59" s="55">
        <v>43.571428</v>
      </c>
      <c r="K59" s="55">
        <v>29.285714</v>
      </c>
      <c r="L59" s="56">
        <f>AVERAGE(G59:K59)</f>
        <v>34.43714239999999</v>
      </c>
      <c r="M59" s="57">
        <v>23</v>
      </c>
      <c r="N59" s="101">
        <f>L59-38.29</f>
        <v>-3.852857600000007</v>
      </c>
    </row>
    <row r="60" spans="1:14" ht="20.25">
      <c r="A60" s="39"/>
      <c r="B60" s="16" t="s">
        <v>87</v>
      </c>
      <c r="C60" s="8">
        <v>2</v>
      </c>
      <c r="D60" s="66" t="s">
        <v>43</v>
      </c>
      <c r="E60" s="66" t="s">
        <v>69</v>
      </c>
      <c r="F60" s="67">
        <v>37</v>
      </c>
      <c r="G60" s="68">
        <v>45.432432</v>
      </c>
      <c r="H60" s="68">
        <v>24.735135</v>
      </c>
      <c r="I60" s="68">
        <v>36.756756</v>
      </c>
      <c r="J60" s="68">
        <v>48.918918</v>
      </c>
      <c r="K60" s="68">
        <v>28.972972</v>
      </c>
      <c r="L60" s="69">
        <f>AVERAGE(G60:K60)</f>
        <v>36.963242599999994</v>
      </c>
      <c r="M60" s="70">
        <v>6</v>
      </c>
      <c r="N60" s="93">
        <f>L60-38.29</f>
        <v>-1.3267574000000053</v>
      </c>
    </row>
    <row r="61" spans="1:15" s="48" customFormat="1" ht="20.25">
      <c r="A61" s="2"/>
      <c r="B61" s="49"/>
      <c r="C61" s="50"/>
      <c r="D61" s="45" t="s">
        <v>95</v>
      </c>
      <c r="E61" s="51"/>
      <c r="F61" s="46">
        <f>SUM(F59:F60)</f>
        <v>51</v>
      </c>
      <c r="G61" s="47">
        <f aca="true" t="shared" si="12" ref="G61:L61">AVERAGE(G59:G60)</f>
        <v>45.3233585</v>
      </c>
      <c r="H61" s="47">
        <f t="shared" si="12"/>
        <v>22.8532815</v>
      </c>
      <c r="I61" s="47">
        <f t="shared" si="12"/>
        <v>34.9498065</v>
      </c>
      <c r="J61" s="47">
        <f t="shared" si="12"/>
        <v>46.245172999999994</v>
      </c>
      <c r="K61" s="47">
        <f t="shared" si="12"/>
        <v>29.129343</v>
      </c>
      <c r="L61" s="47">
        <f t="shared" si="12"/>
        <v>35.70019249999999</v>
      </c>
      <c r="M61" s="2"/>
      <c r="N61" s="103"/>
      <c r="O61" s="107"/>
    </row>
    <row r="62" spans="1:14" ht="20.25">
      <c r="A62" s="44">
        <v>14</v>
      </c>
      <c r="B62" s="10" t="s">
        <v>88</v>
      </c>
      <c r="C62" s="11">
        <v>1</v>
      </c>
      <c r="D62" s="53" t="s">
        <v>0</v>
      </c>
      <c r="E62" s="53" t="s">
        <v>69</v>
      </c>
      <c r="F62" s="54">
        <v>15</v>
      </c>
      <c r="G62" s="55">
        <v>43.133333</v>
      </c>
      <c r="H62" s="55">
        <v>24.266666</v>
      </c>
      <c r="I62" s="55">
        <v>30.933333</v>
      </c>
      <c r="J62" s="55">
        <v>42.533333</v>
      </c>
      <c r="K62" s="55">
        <v>28.533333</v>
      </c>
      <c r="L62" s="56">
        <f>AVERAGE(G62:K62)</f>
        <v>33.879999600000005</v>
      </c>
      <c r="M62" s="57">
        <v>26</v>
      </c>
      <c r="N62" s="93">
        <f>L62-38.29</f>
        <v>-4.410000399999994</v>
      </c>
    </row>
    <row r="63" spans="1:14" ht="20.25">
      <c r="A63" s="29"/>
      <c r="B63" s="19" t="s">
        <v>88</v>
      </c>
      <c r="C63" s="6">
        <v>2</v>
      </c>
      <c r="D63" s="7" t="s">
        <v>25</v>
      </c>
      <c r="E63" s="7" t="s">
        <v>69</v>
      </c>
      <c r="F63" s="25">
        <v>19</v>
      </c>
      <c r="G63" s="26">
        <v>39</v>
      </c>
      <c r="H63" s="27">
        <v>21.052631</v>
      </c>
      <c r="I63" s="27">
        <v>28.947368</v>
      </c>
      <c r="J63" s="27">
        <v>44.105263</v>
      </c>
      <c r="K63" s="27">
        <v>23.473684</v>
      </c>
      <c r="L63" s="28">
        <f>AVERAGE(G63:K63)</f>
        <v>31.3157892</v>
      </c>
      <c r="M63" s="29">
        <v>44</v>
      </c>
      <c r="N63" s="94">
        <f>L63-38.29</f>
        <v>-6.974210799999998</v>
      </c>
    </row>
    <row r="64" spans="1:14" ht="20.25">
      <c r="A64" s="39"/>
      <c r="B64" s="16" t="s">
        <v>88</v>
      </c>
      <c r="C64" s="8">
        <v>3</v>
      </c>
      <c r="D64" s="66" t="s">
        <v>28</v>
      </c>
      <c r="E64" s="66" t="s">
        <v>69</v>
      </c>
      <c r="F64" s="67">
        <v>11</v>
      </c>
      <c r="G64" s="68">
        <v>41.727272</v>
      </c>
      <c r="H64" s="68">
        <v>21.527272</v>
      </c>
      <c r="I64" s="68">
        <v>34.363636</v>
      </c>
      <c r="J64" s="68">
        <v>46.90909</v>
      </c>
      <c r="K64" s="68">
        <v>24.545454</v>
      </c>
      <c r="L64" s="69">
        <f>AVERAGE(G64:K64)</f>
        <v>33.8145448</v>
      </c>
      <c r="M64" s="70">
        <v>27</v>
      </c>
      <c r="N64" s="93">
        <f>L64-38.29</f>
        <v>-4.475455199999999</v>
      </c>
    </row>
    <row r="65" spans="1:15" s="48" customFormat="1" ht="20.25">
      <c r="A65" s="2"/>
      <c r="B65" s="49"/>
      <c r="C65" s="50"/>
      <c r="D65" s="45" t="s">
        <v>95</v>
      </c>
      <c r="E65" s="51"/>
      <c r="F65" s="46">
        <f>SUM(F62:F64)</f>
        <v>45</v>
      </c>
      <c r="G65" s="47">
        <f aca="true" t="shared" si="13" ref="G65:L65">AVERAGE(G62:G64)</f>
        <v>41.28686833333333</v>
      </c>
      <c r="H65" s="47">
        <f t="shared" si="13"/>
        <v>22.282189666666667</v>
      </c>
      <c r="I65" s="47">
        <f t="shared" si="13"/>
        <v>31.414779</v>
      </c>
      <c r="J65" s="47">
        <f t="shared" si="13"/>
        <v>44.51589533333333</v>
      </c>
      <c r="K65" s="47">
        <f t="shared" si="13"/>
        <v>25.51749033333333</v>
      </c>
      <c r="L65" s="47">
        <f t="shared" si="13"/>
        <v>33.00344453333333</v>
      </c>
      <c r="M65" s="2"/>
      <c r="N65" s="103"/>
      <c r="O65" s="107"/>
    </row>
    <row r="66" spans="1:14" ht="20.25">
      <c r="A66" s="44">
        <v>15</v>
      </c>
      <c r="B66" s="10" t="s">
        <v>89</v>
      </c>
      <c r="C66" s="11">
        <v>2</v>
      </c>
      <c r="D66" s="12" t="s">
        <v>42</v>
      </c>
      <c r="E66" s="12" t="s">
        <v>69</v>
      </c>
      <c r="F66" s="40">
        <v>5</v>
      </c>
      <c r="G66" s="41">
        <v>33.6</v>
      </c>
      <c r="H66" s="42">
        <v>23.04</v>
      </c>
      <c r="I66" s="42">
        <v>30</v>
      </c>
      <c r="J66" s="42">
        <v>34.4</v>
      </c>
      <c r="K66" s="42">
        <v>25.6</v>
      </c>
      <c r="L66" s="43">
        <f>AVERAGE(G66:K66)</f>
        <v>29.327999999999996</v>
      </c>
      <c r="M66" s="44">
        <v>54</v>
      </c>
      <c r="N66" s="94">
        <f>L66-38.29</f>
        <v>-8.962000000000003</v>
      </c>
    </row>
    <row r="67" spans="1:14" ht="20.25">
      <c r="A67" s="39"/>
      <c r="B67" s="16" t="s">
        <v>89</v>
      </c>
      <c r="C67" s="8">
        <v>3</v>
      </c>
      <c r="D67" s="66" t="s">
        <v>44</v>
      </c>
      <c r="E67" s="66" t="s">
        <v>69</v>
      </c>
      <c r="F67" s="67">
        <v>7</v>
      </c>
      <c r="G67" s="68">
        <v>44.428571</v>
      </c>
      <c r="H67" s="68">
        <v>23.314285</v>
      </c>
      <c r="I67" s="68">
        <v>33.428571</v>
      </c>
      <c r="J67" s="68">
        <v>47.428571</v>
      </c>
      <c r="K67" s="68">
        <v>28.857142</v>
      </c>
      <c r="L67" s="69">
        <f>AVERAGE(G67:K67)</f>
        <v>35.491428</v>
      </c>
      <c r="M67" s="70">
        <v>14</v>
      </c>
      <c r="N67" s="102">
        <f>L67-38.29</f>
        <v>-2.798572</v>
      </c>
    </row>
    <row r="68" spans="1:15" s="48" customFormat="1" ht="20.25">
      <c r="A68" s="2"/>
      <c r="B68" s="49"/>
      <c r="C68" s="50"/>
      <c r="D68" s="45" t="s">
        <v>95</v>
      </c>
      <c r="E68" s="51"/>
      <c r="F68" s="46">
        <f>SUM(F66:F67)</f>
        <v>12</v>
      </c>
      <c r="G68" s="47">
        <f aca="true" t="shared" si="14" ref="G68:L68">AVERAGE(G66:G67)</f>
        <v>39.0142855</v>
      </c>
      <c r="H68" s="47">
        <f t="shared" si="14"/>
        <v>23.177142500000002</v>
      </c>
      <c r="I68" s="47">
        <f t="shared" si="14"/>
        <v>31.7142855</v>
      </c>
      <c r="J68" s="47">
        <f t="shared" si="14"/>
        <v>40.9142855</v>
      </c>
      <c r="K68" s="47">
        <f t="shared" si="14"/>
        <v>27.228571000000002</v>
      </c>
      <c r="L68" s="47">
        <f t="shared" si="14"/>
        <v>32.409713999999994</v>
      </c>
      <c r="M68" s="2"/>
      <c r="N68" s="99"/>
      <c r="O68" s="107"/>
    </row>
    <row r="69" spans="1:14" ht="20.25">
      <c r="A69" s="44">
        <v>16</v>
      </c>
      <c r="B69" s="10" t="s">
        <v>65</v>
      </c>
      <c r="C69" s="11">
        <v>1</v>
      </c>
      <c r="D69" s="12" t="s">
        <v>2</v>
      </c>
      <c r="E69" s="12" t="s">
        <v>65</v>
      </c>
      <c r="F69" s="40">
        <v>3</v>
      </c>
      <c r="G69" s="41">
        <v>33.666666</v>
      </c>
      <c r="H69" s="42">
        <v>20.266666</v>
      </c>
      <c r="I69" s="42">
        <v>30.666666</v>
      </c>
      <c r="J69" s="42">
        <v>40.666666</v>
      </c>
      <c r="K69" s="42">
        <v>24.666666</v>
      </c>
      <c r="L69" s="43">
        <f>AVERAGE(G69:K69)</f>
        <v>29.986665999999996</v>
      </c>
      <c r="M69" s="44">
        <v>52</v>
      </c>
      <c r="N69" s="97">
        <f>L69-38.29</f>
        <v>-8.303334000000003</v>
      </c>
    </row>
    <row r="70" spans="1:14" ht="20.25">
      <c r="A70" s="29"/>
      <c r="B70" s="19" t="s">
        <v>65</v>
      </c>
      <c r="C70" s="6">
        <v>2</v>
      </c>
      <c r="D70" s="7" t="s">
        <v>8</v>
      </c>
      <c r="E70" s="7" t="s">
        <v>65</v>
      </c>
      <c r="F70" s="25">
        <v>9</v>
      </c>
      <c r="G70" s="26">
        <v>37.444444</v>
      </c>
      <c r="H70" s="27">
        <v>26.4</v>
      </c>
      <c r="I70" s="27">
        <v>34.444444</v>
      </c>
      <c r="J70" s="27">
        <v>47.111111</v>
      </c>
      <c r="K70" s="27">
        <v>22.888888</v>
      </c>
      <c r="L70" s="28">
        <f>AVERAGE(G70:K70)</f>
        <v>33.6577774</v>
      </c>
      <c r="M70" s="29">
        <v>30</v>
      </c>
      <c r="N70" s="94">
        <f>L70-38.29</f>
        <v>-4.632222599999999</v>
      </c>
    </row>
    <row r="71" spans="1:14" ht="20.25">
      <c r="A71" s="29"/>
      <c r="B71" s="19" t="s">
        <v>65</v>
      </c>
      <c r="C71" s="6">
        <v>3</v>
      </c>
      <c r="D71" s="30" t="s">
        <v>12</v>
      </c>
      <c r="E71" s="30" t="s">
        <v>65</v>
      </c>
      <c r="F71" s="31">
        <v>15</v>
      </c>
      <c r="G71" s="32">
        <v>51.133333</v>
      </c>
      <c r="H71" s="32">
        <v>35.466666</v>
      </c>
      <c r="I71" s="32">
        <v>32.4</v>
      </c>
      <c r="J71" s="32">
        <v>50.266666</v>
      </c>
      <c r="K71" s="32">
        <v>30.266666</v>
      </c>
      <c r="L71" s="33">
        <f>AVERAGE(G71:K71)</f>
        <v>39.9066662</v>
      </c>
      <c r="M71" s="34">
        <v>1</v>
      </c>
      <c r="N71" s="98">
        <f>L71-38.29</f>
        <v>1.6166661999999974</v>
      </c>
    </row>
    <row r="72" spans="1:14" ht="20.25">
      <c r="A72" s="29"/>
      <c r="B72" s="19" t="s">
        <v>65</v>
      </c>
      <c r="C72" s="6">
        <v>4</v>
      </c>
      <c r="D72" s="20" t="s">
        <v>29</v>
      </c>
      <c r="E72" s="20" t="s">
        <v>65</v>
      </c>
      <c r="F72" s="21">
        <v>13</v>
      </c>
      <c r="G72" s="22">
        <v>44.307692</v>
      </c>
      <c r="H72" s="22">
        <v>23.753846</v>
      </c>
      <c r="I72" s="22">
        <v>33.692307</v>
      </c>
      <c r="J72" s="22">
        <v>49.538461</v>
      </c>
      <c r="K72" s="22">
        <v>27.846153</v>
      </c>
      <c r="L72" s="23">
        <f>AVERAGE(G72:K72)</f>
        <v>35.827691800000004</v>
      </c>
      <c r="M72" s="24">
        <v>10</v>
      </c>
      <c r="N72" s="93">
        <f>L72-38.29</f>
        <v>-2.4623081999999954</v>
      </c>
    </row>
    <row r="73" spans="1:14" ht="36">
      <c r="A73" s="39"/>
      <c r="B73" s="16" t="s">
        <v>65</v>
      </c>
      <c r="C73" s="8">
        <v>5</v>
      </c>
      <c r="D73" s="119" t="s">
        <v>72</v>
      </c>
      <c r="E73" s="9" t="s">
        <v>65</v>
      </c>
      <c r="F73" s="35">
        <v>14</v>
      </c>
      <c r="G73" s="36">
        <v>38.285714</v>
      </c>
      <c r="H73" s="37">
        <v>20.685714</v>
      </c>
      <c r="I73" s="37">
        <v>27.571428</v>
      </c>
      <c r="J73" s="37">
        <v>39.428571</v>
      </c>
      <c r="K73" s="37">
        <v>26.714285</v>
      </c>
      <c r="L73" s="38">
        <f>AVERAGE(G73:K73)</f>
        <v>30.5371424</v>
      </c>
      <c r="M73" s="39">
        <v>48</v>
      </c>
      <c r="N73" s="95">
        <f>L73-38.29</f>
        <v>-7.752857599999999</v>
      </c>
    </row>
    <row r="74" spans="1:15" s="48" customFormat="1" ht="20.25">
      <c r="A74" s="2"/>
      <c r="B74" s="49"/>
      <c r="C74" s="50"/>
      <c r="D74" s="45" t="s">
        <v>95</v>
      </c>
      <c r="E74" s="51"/>
      <c r="F74" s="46">
        <f>SUM(F69:F73)</f>
        <v>54</v>
      </c>
      <c r="G74" s="47">
        <f aca="true" t="shared" si="15" ref="G74:L74">AVERAGE(G69:G73)</f>
        <v>40.9675698</v>
      </c>
      <c r="H74" s="47">
        <f t="shared" si="15"/>
        <v>25.3145784</v>
      </c>
      <c r="I74" s="47">
        <f t="shared" si="15"/>
        <v>31.754969</v>
      </c>
      <c r="J74" s="47">
        <f t="shared" si="15"/>
        <v>45.402294999999995</v>
      </c>
      <c r="K74" s="47">
        <f t="shared" si="15"/>
        <v>26.476531599999998</v>
      </c>
      <c r="L74" s="47">
        <f t="shared" si="15"/>
        <v>33.98318876</v>
      </c>
      <c r="M74" s="2"/>
      <c r="N74" s="99"/>
      <c r="O74" s="107"/>
    </row>
    <row r="75" spans="1:14" ht="20.25">
      <c r="A75" s="44">
        <v>17</v>
      </c>
      <c r="B75" s="10" t="s">
        <v>90</v>
      </c>
      <c r="C75" s="11">
        <v>1</v>
      </c>
      <c r="D75" s="71" t="s">
        <v>11</v>
      </c>
      <c r="E75" s="71" t="s">
        <v>67</v>
      </c>
      <c r="F75" s="72">
        <v>12</v>
      </c>
      <c r="G75" s="73">
        <v>53</v>
      </c>
      <c r="H75" s="73">
        <v>28.066666</v>
      </c>
      <c r="I75" s="73">
        <v>31.666666</v>
      </c>
      <c r="J75" s="73">
        <v>51</v>
      </c>
      <c r="K75" s="73">
        <v>28.666666</v>
      </c>
      <c r="L75" s="74">
        <f>AVERAGE(G75:K75)</f>
        <v>38.4799996</v>
      </c>
      <c r="M75" s="75">
        <v>3</v>
      </c>
      <c r="N75" s="104">
        <f>L75-38.29</f>
        <v>0.18999960000000016</v>
      </c>
    </row>
    <row r="76" spans="1:14" ht="20.25">
      <c r="A76" s="39"/>
      <c r="B76" s="16" t="s">
        <v>90</v>
      </c>
      <c r="C76" s="8">
        <v>2</v>
      </c>
      <c r="D76" s="9" t="s">
        <v>18</v>
      </c>
      <c r="E76" s="9" t="s">
        <v>67</v>
      </c>
      <c r="F76" s="35">
        <v>3</v>
      </c>
      <c r="G76" s="36">
        <v>37.666666</v>
      </c>
      <c r="H76" s="37">
        <v>18.133333</v>
      </c>
      <c r="I76" s="37">
        <v>31.333333</v>
      </c>
      <c r="J76" s="37">
        <v>40.666666</v>
      </c>
      <c r="K76" s="37">
        <v>25.333333</v>
      </c>
      <c r="L76" s="38">
        <f>AVERAGE(G76:K76)</f>
        <v>30.6266662</v>
      </c>
      <c r="M76" s="39">
        <v>47</v>
      </c>
      <c r="N76" s="95">
        <f>L76-38.29</f>
        <v>-7.6633338</v>
      </c>
    </row>
    <row r="77" spans="1:15" s="48" customFormat="1" ht="20.25">
      <c r="A77" s="2"/>
      <c r="B77" s="49"/>
      <c r="C77" s="50"/>
      <c r="D77" s="45" t="s">
        <v>95</v>
      </c>
      <c r="E77" s="51"/>
      <c r="F77" s="46">
        <f>SUM(F75:F76)</f>
        <v>15</v>
      </c>
      <c r="G77" s="47">
        <f aca="true" t="shared" si="16" ref="G77:L77">AVERAGE(G75:G76)</f>
        <v>45.333332999999996</v>
      </c>
      <c r="H77" s="47">
        <f t="shared" si="16"/>
        <v>23.099999500000003</v>
      </c>
      <c r="I77" s="47">
        <f t="shared" si="16"/>
        <v>31.4999995</v>
      </c>
      <c r="J77" s="47">
        <f t="shared" si="16"/>
        <v>45.833332999999996</v>
      </c>
      <c r="K77" s="47">
        <f t="shared" si="16"/>
        <v>26.9999995</v>
      </c>
      <c r="L77" s="47">
        <f t="shared" si="16"/>
        <v>34.5533329</v>
      </c>
      <c r="M77" s="2"/>
      <c r="N77" s="99"/>
      <c r="O77" s="107"/>
    </row>
    <row r="78" spans="1:14" ht="20.25">
      <c r="A78" s="65">
        <v>18</v>
      </c>
      <c r="B78" s="13" t="s">
        <v>91</v>
      </c>
      <c r="C78" s="14">
        <v>1</v>
      </c>
      <c r="D78" s="15" t="s">
        <v>22</v>
      </c>
      <c r="E78" s="15" t="s">
        <v>67</v>
      </c>
      <c r="F78" s="61">
        <v>20</v>
      </c>
      <c r="G78" s="62">
        <v>36.95</v>
      </c>
      <c r="H78" s="63">
        <v>24.52</v>
      </c>
      <c r="I78" s="63">
        <v>30.7</v>
      </c>
      <c r="J78" s="63">
        <v>37.7</v>
      </c>
      <c r="K78" s="63">
        <v>26.6</v>
      </c>
      <c r="L78" s="64">
        <f>AVERAGE(G78:K78)</f>
        <v>31.294</v>
      </c>
      <c r="M78" s="65">
        <v>45</v>
      </c>
      <c r="N78" s="105">
        <f>L78-38.29</f>
        <v>-6.995999999999999</v>
      </c>
    </row>
    <row r="79" spans="1:15" s="60" customFormat="1" ht="20.25">
      <c r="A79" s="2"/>
      <c r="B79" s="49"/>
      <c r="C79" s="50"/>
      <c r="D79" s="45" t="s">
        <v>95</v>
      </c>
      <c r="E79" s="51"/>
      <c r="F79" s="46">
        <v>20</v>
      </c>
      <c r="G79" s="47">
        <v>36.95</v>
      </c>
      <c r="H79" s="58">
        <v>24.52</v>
      </c>
      <c r="I79" s="58">
        <v>30.7</v>
      </c>
      <c r="J79" s="58">
        <v>37.7</v>
      </c>
      <c r="K79" s="58">
        <v>26.6</v>
      </c>
      <c r="L79" s="59">
        <f>AVERAGE(G79:K79)</f>
        <v>31.294</v>
      </c>
      <c r="M79" s="2"/>
      <c r="N79" s="99"/>
      <c r="O79" s="107"/>
    </row>
  </sheetData>
  <sheetProtection/>
  <mergeCells count="4">
    <mergeCell ref="N3:N5"/>
    <mergeCell ref="M3:M5"/>
    <mergeCell ref="A1:N1"/>
    <mergeCell ref="A2:N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6">
      <selection activeCell="A1" sqref="A1:J24"/>
    </sheetView>
  </sheetViews>
  <sheetFormatPr defaultColWidth="9.140625" defaultRowHeight="15"/>
  <cols>
    <col min="1" max="1" width="5.140625" style="0" customWidth="1"/>
    <col min="2" max="2" width="14.8515625" style="0" customWidth="1"/>
    <col min="3" max="3" width="7.140625" style="0" customWidth="1"/>
    <col min="10" max="10" width="8.00390625" style="0" customWidth="1"/>
  </cols>
  <sheetData>
    <row r="1" spans="1:10" ht="20.25">
      <c r="A1" s="133" t="s">
        <v>101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3.5">
      <c r="A2" s="136" t="s">
        <v>102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20.25">
      <c r="A3" s="134" t="s">
        <v>55</v>
      </c>
      <c r="B3" s="135" t="s">
        <v>93</v>
      </c>
      <c r="C3" s="109" t="s">
        <v>96</v>
      </c>
      <c r="D3" s="135" t="s">
        <v>97</v>
      </c>
      <c r="E3" s="135"/>
      <c r="F3" s="135"/>
      <c r="G3" s="135"/>
      <c r="H3" s="135"/>
      <c r="I3" s="110" t="s">
        <v>52</v>
      </c>
      <c r="J3" s="135" t="s">
        <v>98</v>
      </c>
    </row>
    <row r="4" spans="1:10" ht="20.25">
      <c r="A4" s="134"/>
      <c r="B4" s="135"/>
      <c r="C4" s="111" t="s">
        <v>99</v>
      </c>
      <c r="D4" s="112" t="s">
        <v>49</v>
      </c>
      <c r="E4" s="113" t="s">
        <v>56</v>
      </c>
      <c r="F4" s="113" t="s">
        <v>57</v>
      </c>
      <c r="G4" s="113" t="s">
        <v>50</v>
      </c>
      <c r="H4" s="113" t="s">
        <v>51</v>
      </c>
      <c r="I4" s="113" t="s">
        <v>100</v>
      </c>
      <c r="J4" s="135"/>
    </row>
    <row r="5" spans="1:10" ht="20.25">
      <c r="A5" s="117"/>
      <c r="B5" s="81" t="s">
        <v>62</v>
      </c>
      <c r="C5" s="124">
        <v>637406</v>
      </c>
      <c r="D5" s="81">
        <v>46.36</v>
      </c>
      <c r="E5" s="81">
        <v>29.31</v>
      </c>
      <c r="F5" s="81">
        <v>34.99</v>
      </c>
      <c r="G5" s="83">
        <v>49</v>
      </c>
      <c r="H5" s="83">
        <v>31.8</v>
      </c>
      <c r="I5" s="83">
        <f>AVERAGE(D5:H5)</f>
        <v>38.292</v>
      </c>
      <c r="J5" s="118"/>
    </row>
    <row r="6" spans="1:10" ht="20.25">
      <c r="A6" s="117"/>
      <c r="B6" s="81" t="s">
        <v>63</v>
      </c>
      <c r="C6" s="84">
        <v>833</v>
      </c>
      <c r="D6" s="81">
        <v>42.08</v>
      </c>
      <c r="E6" s="81">
        <v>23.23</v>
      </c>
      <c r="F6" s="81">
        <v>32.13</v>
      </c>
      <c r="G6" s="81">
        <v>44.61</v>
      </c>
      <c r="H6" s="81">
        <v>26.79</v>
      </c>
      <c r="I6" s="83">
        <f>AVERAGEA(D6:H6)</f>
        <v>33.768</v>
      </c>
      <c r="J6" s="118"/>
    </row>
    <row r="7" spans="1:10" ht="20.25">
      <c r="A7" s="120">
        <v>1</v>
      </c>
      <c r="B7" s="17" t="s">
        <v>83</v>
      </c>
      <c r="C7" s="18">
        <v>48</v>
      </c>
      <c r="D7" s="114">
        <v>47.13633</v>
      </c>
      <c r="E7" s="114">
        <v>24.6852335</v>
      </c>
      <c r="F7" s="114">
        <v>32.48574525000001</v>
      </c>
      <c r="G7" s="114">
        <v>49.6418125</v>
      </c>
      <c r="H7" s="114">
        <v>26.861476249999996</v>
      </c>
      <c r="I7" s="114">
        <v>36.1621195</v>
      </c>
      <c r="J7" s="120">
        <v>1</v>
      </c>
    </row>
    <row r="8" spans="1:10" ht="20.25">
      <c r="A8" s="121">
        <v>2</v>
      </c>
      <c r="B8" s="17" t="s">
        <v>87</v>
      </c>
      <c r="C8" s="115">
        <v>51</v>
      </c>
      <c r="D8" s="116">
        <v>45.3233585</v>
      </c>
      <c r="E8" s="116">
        <v>22.8532815</v>
      </c>
      <c r="F8" s="116">
        <v>34.9498065</v>
      </c>
      <c r="G8" s="116">
        <v>46.245172999999994</v>
      </c>
      <c r="H8" s="116">
        <v>29.129343</v>
      </c>
      <c r="I8" s="116">
        <v>35.70019249999999</v>
      </c>
      <c r="J8" s="121">
        <v>2</v>
      </c>
    </row>
    <row r="9" spans="1:10" ht="20.25">
      <c r="A9" s="120">
        <v>3</v>
      </c>
      <c r="B9" s="17" t="s">
        <v>80</v>
      </c>
      <c r="C9" s="115">
        <v>38</v>
      </c>
      <c r="D9" s="116">
        <v>45.757702333333334</v>
      </c>
      <c r="E9" s="116">
        <v>24.358542999999997</v>
      </c>
      <c r="F9" s="116">
        <v>32.62745066666667</v>
      </c>
      <c r="G9" s="116">
        <v>46.683473</v>
      </c>
      <c r="H9" s="116">
        <v>27.04481733333333</v>
      </c>
      <c r="I9" s="116">
        <v>35.29439726666667</v>
      </c>
      <c r="J9" s="120">
        <v>3</v>
      </c>
    </row>
    <row r="10" spans="1:10" ht="20.25">
      <c r="A10" s="120">
        <v>4</v>
      </c>
      <c r="B10" s="17" t="s">
        <v>90</v>
      </c>
      <c r="C10" s="18">
        <v>15</v>
      </c>
      <c r="D10" s="114">
        <v>45.333332999999996</v>
      </c>
      <c r="E10" s="114">
        <v>23.099999500000003</v>
      </c>
      <c r="F10" s="114">
        <v>31.4999995</v>
      </c>
      <c r="G10" s="114">
        <v>45.833332999999996</v>
      </c>
      <c r="H10" s="114">
        <v>26.9999995</v>
      </c>
      <c r="I10" s="114">
        <v>34.5533329</v>
      </c>
      <c r="J10" s="120">
        <v>4</v>
      </c>
    </row>
    <row r="11" spans="1:10" ht="20.25">
      <c r="A11" s="121">
        <v>5</v>
      </c>
      <c r="B11" s="17" t="s">
        <v>78</v>
      </c>
      <c r="C11" s="18">
        <v>18</v>
      </c>
      <c r="D11" s="114">
        <v>41.555555</v>
      </c>
      <c r="E11" s="114">
        <v>22.622222</v>
      </c>
      <c r="F11" s="114">
        <v>31.888888</v>
      </c>
      <c r="G11" s="114">
        <v>47.555555</v>
      </c>
      <c r="H11" s="114">
        <v>27.444444</v>
      </c>
      <c r="I11" s="114">
        <v>34.2133328</v>
      </c>
      <c r="J11" s="121">
        <v>5</v>
      </c>
    </row>
    <row r="12" spans="1:10" ht="20.25">
      <c r="A12" s="120">
        <v>6</v>
      </c>
      <c r="B12" s="17" t="s">
        <v>79</v>
      </c>
      <c r="C12" s="18">
        <v>57</v>
      </c>
      <c r="D12" s="114">
        <v>43.767292250000004</v>
      </c>
      <c r="E12" s="114">
        <v>22.99199575</v>
      </c>
      <c r="F12" s="114">
        <v>32.6710895</v>
      </c>
      <c r="G12" s="114">
        <v>44.96075625</v>
      </c>
      <c r="H12" s="114">
        <v>26.64331575</v>
      </c>
      <c r="I12" s="114">
        <v>34.2068899</v>
      </c>
      <c r="J12" s="120">
        <v>6</v>
      </c>
    </row>
    <row r="13" spans="1:10" ht="20.25">
      <c r="A13" s="120">
        <v>7</v>
      </c>
      <c r="B13" s="17" t="s">
        <v>65</v>
      </c>
      <c r="C13" s="115">
        <v>54</v>
      </c>
      <c r="D13" s="116">
        <v>40.9675698</v>
      </c>
      <c r="E13" s="116">
        <v>25.3145784</v>
      </c>
      <c r="F13" s="116">
        <v>31.754969</v>
      </c>
      <c r="G13" s="116">
        <v>45.402294999999995</v>
      </c>
      <c r="H13" s="116">
        <v>26.476531599999998</v>
      </c>
      <c r="I13" s="116">
        <v>33.98318876</v>
      </c>
      <c r="J13" s="120">
        <v>7</v>
      </c>
    </row>
    <row r="14" spans="1:10" ht="20.25">
      <c r="A14" s="121">
        <v>8</v>
      </c>
      <c r="B14" s="17" t="s">
        <v>84</v>
      </c>
      <c r="C14" s="18">
        <v>74</v>
      </c>
      <c r="D14" s="114">
        <v>41.4885504</v>
      </c>
      <c r="E14" s="114">
        <v>23.9099514</v>
      </c>
      <c r="F14" s="114">
        <v>33.167922399999995</v>
      </c>
      <c r="G14" s="114">
        <v>44.5026084</v>
      </c>
      <c r="H14" s="114">
        <v>26.6990818</v>
      </c>
      <c r="I14" s="114">
        <v>33.95362288</v>
      </c>
      <c r="J14" s="121">
        <v>8</v>
      </c>
    </row>
    <row r="15" spans="1:10" ht="20.25">
      <c r="A15" s="120">
        <v>9</v>
      </c>
      <c r="B15" s="17" t="s">
        <v>86</v>
      </c>
      <c r="C15" s="18">
        <v>82</v>
      </c>
      <c r="D15" s="114">
        <v>41.3253246</v>
      </c>
      <c r="E15" s="114">
        <v>23.030499799999994</v>
      </c>
      <c r="F15" s="114">
        <v>32.8672916</v>
      </c>
      <c r="G15" s="114">
        <v>45.6433138</v>
      </c>
      <c r="H15" s="114">
        <v>26.273568599999997</v>
      </c>
      <c r="I15" s="114">
        <v>33.82799968</v>
      </c>
      <c r="J15" s="120">
        <v>9</v>
      </c>
    </row>
    <row r="16" spans="1:10" ht="20.25">
      <c r="A16" s="120">
        <v>10</v>
      </c>
      <c r="B16" s="17" t="s">
        <v>75</v>
      </c>
      <c r="C16" s="122">
        <v>122</v>
      </c>
      <c r="D16" s="123">
        <v>42.300514666666665</v>
      </c>
      <c r="E16" s="123">
        <v>22.074509666666668</v>
      </c>
      <c r="F16" s="123">
        <v>31.930768999999998</v>
      </c>
      <c r="G16" s="123">
        <v>45.060532333333335</v>
      </c>
      <c r="H16" s="123">
        <v>26.317545999999997</v>
      </c>
      <c r="I16" s="123">
        <v>33.536774333333334</v>
      </c>
      <c r="J16" s="120">
        <v>10</v>
      </c>
    </row>
    <row r="17" spans="1:10" ht="20.25">
      <c r="A17" s="121">
        <v>11</v>
      </c>
      <c r="B17" s="17" t="s">
        <v>88</v>
      </c>
      <c r="C17" s="18">
        <v>45</v>
      </c>
      <c r="D17" s="114">
        <v>41.28686833333333</v>
      </c>
      <c r="E17" s="114">
        <v>22.282189666666667</v>
      </c>
      <c r="F17" s="114">
        <v>31.414779</v>
      </c>
      <c r="G17" s="114">
        <v>44.51589533333333</v>
      </c>
      <c r="H17" s="114">
        <v>25.51749033333333</v>
      </c>
      <c r="I17" s="114">
        <v>33.00344453333333</v>
      </c>
      <c r="J17" s="121">
        <v>11</v>
      </c>
    </row>
    <row r="18" spans="1:10" ht="20.25">
      <c r="A18" s="120">
        <v>12</v>
      </c>
      <c r="B18" s="17" t="s">
        <v>76</v>
      </c>
      <c r="C18" s="18">
        <v>39</v>
      </c>
      <c r="D18" s="114">
        <v>42.229801</v>
      </c>
      <c r="E18" s="114">
        <v>21.6369625</v>
      </c>
      <c r="F18" s="114">
        <v>31.578608499999998</v>
      </c>
      <c r="G18" s="114">
        <v>43.19755225</v>
      </c>
      <c r="H18" s="114">
        <v>25.62475</v>
      </c>
      <c r="I18" s="114">
        <v>32.85353485</v>
      </c>
      <c r="J18" s="120">
        <v>12</v>
      </c>
    </row>
    <row r="19" spans="1:10" ht="20.25">
      <c r="A19" s="120">
        <v>13</v>
      </c>
      <c r="B19" s="17" t="s">
        <v>85</v>
      </c>
      <c r="C19" s="18">
        <v>104</v>
      </c>
      <c r="D19" s="114">
        <v>40.898830399999994</v>
      </c>
      <c r="E19" s="114">
        <v>24.036994399999998</v>
      </c>
      <c r="F19" s="114">
        <v>31.340575</v>
      </c>
      <c r="G19" s="114">
        <v>42.0837806</v>
      </c>
      <c r="H19" s="114">
        <v>25.5890184</v>
      </c>
      <c r="I19" s="114">
        <v>32.78983975999999</v>
      </c>
      <c r="J19" s="120">
        <v>13</v>
      </c>
    </row>
    <row r="20" spans="1:10" ht="20.25">
      <c r="A20" s="121">
        <v>14</v>
      </c>
      <c r="B20" s="17" t="s">
        <v>82</v>
      </c>
      <c r="C20" s="18">
        <v>19</v>
      </c>
      <c r="D20" s="114">
        <v>38.113636</v>
      </c>
      <c r="E20" s="114">
        <v>22.663636</v>
      </c>
      <c r="F20" s="114">
        <v>31.1363635</v>
      </c>
      <c r="G20" s="114">
        <v>45.397727</v>
      </c>
      <c r="H20" s="114">
        <v>26.045454499999998</v>
      </c>
      <c r="I20" s="114">
        <v>32.671363400000004</v>
      </c>
      <c r="J20" s="121">
        <v>14</v>
      </c>
    </row>
    <row r="21" spans="1:10" ht="20.25">
      <c r="A21" s="120">
        <v>15</v>
      </c>
      <c r="B21" s="17" t="s">
        <v>77</v>
      </c>
      <c r="C21" s="18">
        <v>19</v>
      </c>
      <c r="D21" s="114">
        <v>42.986111</v>
      </c>
      <c r="E21" s="114">
        <v>23.63333333333333</v>
      </c>
      <c r="F21" s="114">
        <v>32</v>
      </c>
      <c r="G21" s="114">
        <v>39.15740733333333</v>
      </c>
      <c r="H21" s="114">
        <v>24.694444333333333</v>
      </c>
      <c r="I21" s="114">
        <v>32.494259199999995</v>
      </c>
      <c r="J21" s="120">
        <v>15</v>
      </c>
    </row>
    <row r="22" spans="1:10" ht="20.25">
      <c r="A22" s="120">
        <v>16</v>
      </c>
      <c r="B22" s="17" t="s">
        <v>81</v>
      </c>
      <c r="C22" s="18">
        <v>54</v>
      </c>
      <c r="D22" s="114">
        <v>39.79423411111111</v>
      </c>
      <c r="E22" s="114">
        <v>21.352847666666666</v>
      </c>
      <c r="F22" s="114">
        <v>31.709150222222224</v>
      </c>
      <c r="G22" s="114">
        <v>42.75163366666666</v>
      </c>
      <c r="H22" s="114">
        <v>26.514939111111108</v>
      </c>
      <c r="I22" s="114">
        <v>32.424560955555556</v>
      </c>
      <c r="J22" s="120">
        <v>16</v>
      </c>
    </row>
    <row r="23" spans="1:10" ht="20.25">
      <c r="A23" s="121">
        <v>17</v>
      </c>
      <c r="B23" s="17" t="s">
        <v>89</v>
      </c>
      <c r="C23" s="18">
        <v>12</v>
      </c>
      <c r="D23" s="114">
        <v>39.0142855</v>
      </c>
      <c r="E23" s="114">
        <v>23.177142500000002</v>
      </c>
      <c r="F23" s="114">
        <v>31.7142855</v>
      </c>
      <c r="G23" s="114">
        <v>40.9142855</v>
      </c>
      <c r="H23" s="114">
        <v>27.228571000000002</v>
      </c>
      <c r="I23" s="114">
        <v>32.409713999999994</v>
      </c>
      <c r="J23" s="121">
        <v>17</v>
      </c>
    </row>
    <row r="24" spans="1:10" ht="20.25">
      <c r="A24" s="120">
        <v>18</v>
      </c>
      <c r="B24" s="17" t="s">
        <v>91</v>
      </c>
      <c r="C24" s="18">
        <v>20</v>
      </c>
      <c r="D24" s="114">
        <v>36.95</v>
      </c>
      <c r="E24" s="114">
        <v>24.52</v>
      </c>
      <c r="F24" s="114">
        <v>30.7</v>
      </c>
      <c r="G24" s="114">
        <v>37.7</v>
      </c>
      <c r="H24" s="114">
        <v>26.6</v>
      </c>
      <c r="I24" s="114">
        <v>31.294</v>
      </c>
      <c r="J24" s="120">
        <v>18</v>
      </c>
    </row>
  </sheetData>
  <sheetProtection/>
  <mergeCells count="6">
    <mergeCell ref="A1:J1"/>
    <mergeCell ref="A3:A4"/>
    <mergeCell ref="B3:B4"/>
    <mergeCell ref="D3:H3"/>
    <mergeCell ref="J3:J4"/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Mr.KKD</cp:lastModifiedBy>
  <cp:lastPrinted>2017-05-15T03:08:38Z</cp:lastPrinted>
  <dcterms:created xsi:type="dcterms:W3CDTF">2017-03-25T12:30:44Z</dcterms:created>
  <dcterms:modified xsi:type="dcterms:W3CDTF">2017-05-15T03:08:59Z</dcterms:modified>
  <cp:category/>
  <cp:version/>
  <cp:contentType/>
  <cp:contentStatus/>
</cp:coreProperties>
</file>