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90" windowHeight="1970" activeTab="1"/>
  </bookViews>
  <sheets>
    <sheet name="เรียงทั้งหมด" sheetId="1" r:id="rId1"/>
    <sheet name="จัดเครือข่าย" sheetId="2" r:id="rId2"/>
    <sheet name="เล็ก" sheetId="3" r:id="rId3"/>
    <sheet name="กลาง+ใหญ๋" sheetId="4" r:id="rId4"/>
    <sheet name="สรุปเครือข่าย" sheetId="5" r:id="rId5"/>
  </sheets>
  <definedNames>
    <definedName name="_xlnm.Print_Area" localSheetId="3">'กลาง+ใหญ๋'!$B$1:$K$105</definedName>
    <definedName name="_xlnm.Print_Area" localSheetId="1">'จัดเครือข่าย'!$A$1:$K$268</definedName>
    <definedName name="_xlnm.Print_Area" localSheetId="2">'เล็ก'!$B$1:$K$148</definedName>
    <definedName name="_xlnm.Print_Titles" localSheetId="3">'กลาง+ใหญ๋'!$1:$7</definedName>
    <definedName name="_xlnm.Print_Titles" localSheetId="1">'จัดเครือข่าย'!$1:$6</definedName>
    <definedName name="_xlnm.Print_Titles" localSheetId="2">'เล็ก'!$1:$6</definedName>
  </definedNames>
  <calcPr fullCalcOnLoad="1"/>
</workbook>
</file>

<file path=xl/sharedStrings.xml><?xml version="1.0" encoding="utf-8"?>
<sst xmlns="http://schemas.openxmlformats.org/spreadsheetml/2006/main" count="2105" uniqueCount="343">
  <si>
    <t>สำนักงานเขตพื้นที่การศึกษาประถมศึกษามุกดาหาร</t>
  </si>
  <si>
    <t>ที่</t>
  </si>
  <si>
    <t>ชื่อโรงเรียน</t>
  </si>
  <si>
    <t>จำนวนผู้เข้าสอบ</t>
  </si>
  <si>
    <t>ภาษาไทย</t>
  </si>
  <si>
    <t>คณิต</t>
  </si>
  <si>
    <t>วิทย์</t>
  </si>
  <si>
    <t>อังกฤษ</t>
  </si>
  <si>
    <t>ระดับประเทศ</t>
  </si>
  <si>
    <t>คะแนนเฉลี่ย</t>
  </si>
  <si>
    <t>บ้านหนองนกเขียน</t>
  </si>
  <si>
    <t>บ้านห้วยลำโมง</t>
  </si>
  <si>
    <t>บ้านหนองแวงใหญ่</t>
  </si>
  <si>
    <t>บ้านวังนอง</t>
  </si>
  <si>
    <t>บ้านโพนสว่าง</t>
  </si>
  <si>
    <t>ดอนตาล</t>
  </si>
  <si>
    <t>บ้านโคกพัฒนา</t>
  </si>
  <si>
    <t>บ้านแวง</t>
  </si>
  <si>
    <t>บ้านนาสะโน</t>
  </si>
  <si>
    <t>บ้านวังไฮ</t>
  </si>
  <si>
    <t>บ้านหลุบปึ้ง</t>
  </si>
  <si>
    <t>บ้านดงยาง1</t>
  </si>
  <si>
    <t>บ้านหว้านใหญ่</t>
  </si>
  <si>
    <t>หว้านใหญ่</t>
  </si>
  <si>
    <t>บ้านดง</t>
  </si>
  <si>
    <t>บ้านเป้าป่าแสด</t>
  </si>
  <si>
    <t>บ้านเหล่าป่าเป้ด</t>
  </si>
  <si>
    <t>บ้านคำพอก 1</t>
  </si>
  <si>
    <t>บ้านโค้งสำราญ</t>
  </si>
  <si>
    <t>บ้านนาโปน้อย</t>
  </si>
  <si>
    <t>บ้านนาหนองแคน</t>
  </si>
  <si>
    <t>บ้านบะ</t>
  </si>
  <si>
    <t>บ้านคำนางโอก</t>
  </si>
  <si>
    <t>บ้านคำเขือง</t>
  </si>
  <si>
    <t>บ้านคำไหล</t>
  </si>
  <si>
    <t>คำบกราษฎร์นุกูล</t>
  </si>
  <si>
    <t>บ้านคำสร้อย</t>
  </si>
  <si>
    <t>บ้านโพนไฮ</t>
  </si>
  <si>
    <t>ดงหลวง</t>
  </si>
  <si>
    <t>บ้านโคกกลาง</t>
  </si>
  <si>
    <t>บ้านนายอ</t>
  </si>
  <si>
    <t>บ้านโนนยาง</t>
  </si>
  <si>
    <t>บ้านนาสองห้อง</t>
  </si>
  <si>
    <t>ชุมชนบ้านม่วงไข่</t>
  </si>
  <si>
    <t>บ้านหนองน้ำเต้า</t>
  </si>
  <si>
    <t>อนุบาลมุกดาหาร</t>
  </si>
  <si>
    <t>บ้านโนนเกษม</t>
  </si>
  <si>
    <t>บ้านนายาง</t>
  </si>
  <si>
    <t>ชุมชนบ้านหนองบัว</t>
  </si>
  <si>
    <t>บ้านกกไฮโนนน้ำคำ</t>
  </si>
  <si>
    <t>บ้านดอนม่วย</t>
  </si>
  <si>
    <t>บ้านนาแพงโคกน้ำสร้าง</t>
  </si>
  <si>
    <t>บ้านโนนศรี</t>
  </si>
  <si>
    <t>บ้านหนองหนาว</t>
  </si>
  <si>
    <t>บ้านคำผักหนอกสงเปือย</t>
  </si>
  <si>
    <t>บ้านอุ่มไผ่</t>
  </si>
  <si>
    <t>บ้านคำพี้</t>
  </si>
  <si>
    <t>บ้านทรายทอง</t>
  </si>
  <si>
    <t>เมืองใหม่</t>
  </si>
  <si>
    <t>บ้านภู</t>
  </si>
  <si>
    <t>บ้านย้อมพัฒนา</t>
  </si>
  <si>
    <t>คำสายทองวิทยา</t>
  </si>
  <si>
    <t>บ้านพรานอ้น</t>
  </si>
  <si>
    <t>ชุมชนบ้านคำชะอี</t>
  </si>
  <si>
    <t>บ้านหนองกะปาด</t>
  </si>
  <si>
    <t>บ้านโนนสวาท</t>
  </si>
  <si>
    <t>บ้านหนองหอยป่าหวาย</t>
  </si>
  <si>
    <t>บ้านดงมอน</t>
  </si>
  <si>
    <t>บ้านหนองบง</t>
  </si>
  <si>
    <t>บ้านบุ่งอุทัย</t>
  </si>
  <si>
    <t>บ้านนาโปใหญ่-โคกสุวรรณ</t>
  </si>
  <si>
    <t>ชุมชนนาโสก</t>
  </si>
  <si>
    <t>บ้านศูนย์ไหม</t>
  </si>
  <si>
    <t>บ้านคำดู่</t>
  </si>
  <si>
    <t>บ้านคำป่าหลาย</t>
  </si>
  <si>
    <t>บ้านเหล่าน้อย</t>
  </si>
  <si>
    <t>บ้านนากอก</t>
  </si>
  <si>
    <t>บ้านบุ่ง</t>
  </si>
  <si>
    <t>ชุมชนดอนตาล</t>
  </si>
  <si>
    <t>บ้านหนองกระยัง</t>
  </si>
  <si>
    <t>บ้านหว้านน้อย</t>
  </si>
  <si>
    <t>บ้านงิ้ว</t>
  </si>
  <si>
    <t>บ้านนาขามป้อมวิทยาคม</t>
  </si>
  <si>
    <t>บ้านโนนสว่าง 2</t>
  </si>
  <si>
    <t>บ้านโคกหนองหล่ม</t>
  </si>
  <si>
    <t>บ้านหนองโอใหญ่</t>
  </si>
  <si>
    <t>บ้านเหล่าคราม</t>
  </si>
  <si>
    <t>บ้านภูแผงม้า</t>
  </si>
  <si>
    <t>บ้านนาสองเหมือง</t>
  </si>
  <si>
    <t>บ้านไร่</t>
  </si>
  <si>
    <t>บ้านภูล้อม</t>
  </si>
  <si>
    <t>บ้านแมด</t>
  </si>
  <si>
    <t>บ้านขอนแก่น</t>
  </si>
  <si>
    <t>ไตรมิตรวิทยาคม</t>
  </si>
  <si>
    <t>บ้านซ่ง</t>
  </si>
  <si>
    <t>ชุมชนบ้านบางทรายน้อย</t>
  </si>
  <si>
    <t>บ้านนิคมร่มเกล้า</t>
  </si>
  <si>
    <t>ชุมชนเมืองหนองสูง</t>
  </si>
  <si>
    <t>บ้านพังคอง</t>
  </si>
  <si>
    <t>บ้านนาโด่</t>
  </si>
  <si>
    <t>บ้านหนองสระพัง</t>
  </si>
  <si>
    <t>บ้านเหล่าดง</t>
  </si>
  <si>
    <t>ชุมชนบ้านหนองแวงน้อย</t>
  </si>
  <si>
    <t>บ้านหนองบอน</t>
  </si>
  <si>
    <t>บ้านชะโนด 2</t>
  </si>
  <si>
    <t>บ้านเหล่า</t>
  </si>
  <si>
    <t>บ้านแฝก</t>
  </si>
  <si>
    <t>บ้านแก่นเต่า</t>
  </si>
  <si>
    <t>บ้านชะโนด 1</t>
  </si>
  <si>
    <t>บ้านมะนาว</t>
  </si>
  <si>
    <t>บ้านแก้งช้างเนียม</t>
  </si>
  <si>
    <t>บ้านป่งขาม</t>
  </si>
  <si>
    <t>บำรุงพงศ์อุปถัมภ์</t>
  </si>
  <si>
    <t>บ้านเหล่าหมี</t>
  </si>
  <si>
    <t>บ้านจอมมณีใต้</t>
  </si>
  <si>
    <t>บ้านกลาง</t>
  </si>
  <si>
    <t>บ้านสานแว้</t>
  </si>
  <si>
    <t>บ้านดงหลวง</t>
  </si>
  <si>
    <t>บ้านนาม่วง</t>
  </si>
  <si>
    <t>บ้านม่วง</t>
  </si>
  <si>
    <t>ร่มเกล้า</t>
  </si>
  <si>
    <t>บ้านหนองเอี่ยน</t>
  </si>
  <si>
    <t>ห้วยตาเปอะ</t>
  </si>
  <si>
    <t>บ้านนาดีโคกสวาท</t>
  </si>
  <si>
    <t>บ้านนาอุดม</t>
  </si>
  <si>
    <t>บ้านป่าเตย</t>
  </si>
  <si>
    <t>บ้านด่านมน</t>
  </si>
  <si>
    <t>บ้านสามขัว</t>
  </si>
  <si>
    <t>บ้านนาโพธิ์</t>
  </si>
  <si>
    <t>บ้านป่งโพน</t>
  </si>
  <si>
    <t>บ้านนาป่ง</t>
  </si>
  <si>
    <t>บ้านนาหัวภู</t>
  </si>
  <si>
    <t>บ้านนาทาม</t>
  </si>
  <si>
    <t>มุกดาลัย</t>
  </si>
  <si>
    <t>บ้านกุดโง้ง</t>
  </si>
  <si>
    <t>บ้านหนองเม็ก</t>
  </si>
  <si>
    <t>บ้านดอนป่าแคน</t>
  </si>
  <si>
    <t>บ้านป่าแดง</t>
  </si>
  <si>
    <t>นราธิป-พร้อยสุพิณบ้านโคกตะแบง</t>
  </si>
  <si>
    <t>บ้านหนองบัว</t>
  </si>
  <si>
    <t>บ้านนาถ่อน</t>
  </si>
  <si>
    <t>บ้านเหมืองบ่า</t>
  </si>
  <si>
    <t>บ้านเปียด</t>
  </si>
  <si>
    <t>ชุมชนโพนทราย</t>
  </si>
  <si>
    <t>บ้านกุดแข้ใต้</t>
  </si>
  <si>
    <t>ชุมชนโพธิ์ไทร</t>
  </si>
  <si>
    <t>บ้านสงเปือยเหนือ</t>
  </si>
  <si>
    <t>บ้านน้ำเที่ยงวันครู 2501</t>
  </si>
  <si>
    <t>บ้านหนองแคนนาจาน</t>
  </si>
  <si>
    <t>บ้านภูวง</t>
  </si>
  <si>
    <t>บ้านโพนงาม</t>
  </si>
  <si>
    <t>บ้านโคกหินกอง</t>
  </si>
  <si>
    <t>บ้านขัวสูง</t>
  </si>
  <si>
    <t>บ้านกุดแข้</t>
  </si>
  <si>
    <t>คณะเทศบาลนครกรุงเทพ 3</t>
  </si>
  <si>
    <t>บ้านแก้งนาง</t>
  </si>
  <si>
    <t>บ้านสามขามิตรภาพที่ 3</t>
  </si>
  <si>
    <t>บ้านขามป้อม</t>
  </si>
  <si>
    <t>บ้านหนองหญ้าไซย์</t>
  </si>
  <si>
    <t>บ้านโคกขามเลียน</t>
  </si>
  <si>
    <t>บ้านหนองไผ่</t>
  </si>
  <si>
    <t>นาคำน้อยวิทยา</t>
  </si>
  <si>
    <t>บ้านภูผาหอมพัฒนา</t>
  </si>
  <si>
    <t>ป่งแดงวิทยาคม</t>
  </si>
  <si>
    <t>เมืองพาลุกากรภูมิ</t>
  </si>
  <si>
    <t>บ้านโพนแดง</t>
  </si>
  <si>
    <t>บ้านหนองยาง</t>
  </si>
  <si>
    <t>บ้านหนองแวง</t>
  </si>
  <si>
    <t>คำแฮดประชาสรรค์</t>
  </si>
  <si>
    <t>บ้านดงมัน</t>
  </si>
  <si>
    <t>บ้านป่งเปือย</t>
  </si>
  <si>
    <t>บ้านนาหลัก</t>
  </si>
  <si>
    <t>บ้านเหล่าหลวงเตาถ่าน</t>
  </si>
  <si>
    <t>บ้านกกตูม</t>
  </si>
  <si>
    <t>บ้านดงเย็น</t>
  </si>
  <si>
    <t>บ้านฝั่งแดง</t>
  </si>
  <si>
    <t>ห้วยยางจอมมณี</t>
  </si>
  <si>
    <t>บ้านนาโสกน้อย</t>
  </si>
  <si>
    <t>บ้านนาตะแบง 2</t>
  </si>
  <si>
    <t>บ้านนามน</t>
  </si>
  <si>
    <t>ชุมชนบางทรายใหญ่</t>
  </si>
  <si>
    <t>บ้านเหล่าสร้างถ่อ</t>
  </si>
  <si>
    <t>บ้านตูมหวาน</t>
  </si>
  <si>
    <t>นาสะเม็งวิทยา</t>
  </si>
  <si>
    <t>บ้านนาหินกอง</t>
  </si>
  <si>
    <t>บ้านป่าพยอม</t>
  </si>
  <si>
    <t>บ้านดานคำ</t>
  </si>
  <si>
    <t>บ้านท่าห้วยคำ</t>
  </si>
  <si>
    <t>บ้านสงเปือย</t>
  </si>
  <si>
    <t>บ้านสองคอน</t>
  </si>
  <si>
    <t>บ้านน้ำบ่อดง</t>
  </si>
  <si>
    <t>บ้านผึ่งแดด</t>
  </si>
  <si>
    <t>บ้านหนองสระพังทอง</t>
  </si>
  <si>
    <t>บ้านโนนตูม</t>
  </si>
  <si>
    <t>บ้านปากช่อง</t>
  </si>
  <si>
    <t>บ้านป่าหวาย</t>
  </si>
  <si>
    <t>บ้านหนองไฮ</t>
  </si>
  <si>
    <t>บ้านหนองแอก</t>
  </si>
  <si>
    <t>บ้านโพนสวาง</t>
  </si>
  <si>
    <t>บ้านคำเม็ก</t>
  </si>
  <si>
    <t>บ้านท่าไค้</t>
  </si>
  <si>
    <t>บ้านคันแท</t>
  </si>
  <si>
    <t>บ้านโสก</t>
  </si>
  <si>
    <t>บ้านก้านเหลืองดง</t>
  </si>
  <si>
    <t>บ้านหนองคอง</t>
  </si>
  <si>
    <t>บ้านคำผึ้ง</t>
  </si>
  <si>
    <t>บ้านม่วงหัก</t>
  </si>
  <si>
    <t>พระราชทานบ้านหนองหมู</t>
  </si>
  <si>
    <t>บ้านโนนสังข์ศรี</t>
  </si>
  <si>
    <t>บ้านเหล่าแขมทอง</t>
  </si>
  <si>
    <t>ผลการทดสอบทางการศึกษาระดับชาติขั้นพื้นฐาน ชั้นประถมศึกษาปีที่ 6 ปีการศึกษา 2559</t>
  </si>
  <si>
    <t>ขนาดโรงเรียน</t>
  </si>
  <si>
    <t>เล็ก</t>
  </si>
  <si>
    <t>กลาง</t>
  </si>
  <si>
    <t>ใหญ่</t>
  </si>
  <si>
    <t>บ้านติ้วราษฎร์อุทิศ</t>
  </si>
  <si>
    <t>นาหว้าประชาสรรค์</t>
  </si>
  <si>
    <t>ป่าไร่ป่าชาดวิทยา</t>
  </si>
  <si>
    <t>หนองข่าประชาอุทิศ</t>
  </si>
  <si>
    <t>แก้งนาบอนพิทยาสรรค์</t>
  </si>
  <si>
    <t>แก้งโนนคำประชาสรรค์</t>
  </si>
  <si>
    <t>คำอาฮวนศรีสุราษฎร์วิทยา</t>
  </si>
  <si>
    <t>คำฮีเบญจวิทย์</t>
  </si>
  <si>
    <t>ชุมชนศรีบุญเรือง</t>
  </si>
  <si>
    <t>บ้านดงยางนันทวัน</t>
  </si>
  <si>
    <t>บ้านนาเสือหลายหนองยอ</t>
  </si>
  <si>
    <t>บ้านโนนสะอาดราษฎร์บำรุง</t>
  </si>
  <si>
    <t>บ้านหนองผือดอนม่วง</t>
  </si>
  <si>
    <t>เตรียมทหารรุ่นที่ 13 อนุสรณ์</t>
  </si>
  <si>
    <t>ไทยรัฐวิทยา 11 (บ้านแข้)</t>
  </si>
  <si>
    <t>บ้านแก้ง 2</t>
  </si>
  <si>
    <t>บ้านค้อ "บ้านค้อวิทยาคาร"</t>
  </si>
  <si>
    <t>บ้านคำบง 1</t>
  </si>
  <si>
    <t>บ้านคำบง 2</t>
  </si>
  <si>
    <t>บ้านคำพอก 2</t>
  </si>
  <si>
    <t>บ้านโคก 1</t>
  </si>
  <si>
    <t>บ้านโคก 2</t>
  </si>
  <si>
    <t>บ้านโคกสว่าง 1</t>
  </si>
  <si>
    <t>บ้านโคกสว่าง 2</t>
  </si>
  <si>
    <t>บ้านนาคำน้อย 1</t>
  </si>
  <si>
    <t>บ้านนาคำน้อย 2</t>
  </si>
  <si>
    <t>บ้านนาดี 2</t>
  </si>
  <si>
    <t>บ้านนาตะแบง 1</t>
  </si>
  <si>
    <t>บ้านนาหลวง 1</t>
  </si>
  <si>
    <t>บ้านนาหลวง 2</t>
  </si>
  <si>
    <t>บ้านน้ำเที่ยง 2</t>
  </si>
  <si>
    <t>บ้านโนนสว่าง 1</t>
  </si>
  <si>
    <t>บ้านโนนสะอาด 2</t>
  </si>
  <si>
    <t>บ้านบาก 1</t>
  </si>
  <si>
    <t>บ้านบาก 2</t>
  </si>
  <si>
    <t>บ้านส้มป่อย "รอดนุกูล"</t>
  </si>
  <si>
    <t>บ้านหนองเอี่ยนดง "ราษฎร์สงเคราะห์"</t>
  </si>
  <si>
    <t>บ้านห้วยกอก 1</t>
  </si>
  <si>
    <t>บ้านห้วยกอก 2</t>
  </si>
  <si>
    <t>วัดหลวงปู่จาม มหาปุญฺโญ บ้านห้วยทราย "ราษฎร์ประสงค์"</t>
  </si>
  <si>
    <t>บ้านห้วยทราย 2</t>
  </si>
  <si>
    <t>สมเด็จพระศรีนครินทราบรมราชชนนี 84 พรรษา</t>
  </si>
  <si>
    <t>สยามกลการ 4</t>
  </si>
  <si>
    <t>ระดับเขตพื้นที่</t>
  </si>
  <si>
    <t>เทียบกับ</t>
  </si>
  <si>
    <t>รวมเฉลี่ย</t>
  </si>
  <si>
    <t>แก้วมุกดาหาร</t>
  </si>
  <si>
    <t>คำอาฮวน ดงเย็น</t>
  </si>
  <si>
    <t>ไตรมิตรนวพัฒน์</t>
  </si>
  <si>
    <t>สะพานมิตรภาพ</t>
  </si>
  <si>
    <t>เมืองน้ำทิพย์</t>
  </si>
  <si>
    <t>คำชะอี คำบก</t>
  </si>
  <si>
    <t>คำชะอีก้าวหน้า</t>
  </si>
  <si>
    <t>คำชะอีศึกษาพัฒน์</t>
  </si>
  <si>
    <t>ภูสระดอกบัว</t>
  </si>
  <si>
    <t>ภูผาเทิบพัฒนา</t>
  </si>
  <si>
    <t>คำสร้อย นาอุดม</t>
  </si>
  <si>
    <t>ร่มกกชัยพัฒนา</t>
  </si>
  <si>
    <t>ธารบังอี่</t>
  </si>
  <si>
    <t>เมืองหนองสูง</t>
  </si>
  <si>
    <t>คีรีวงศึกษา</t>
  </si>
  <si>
    <t>ดงหลวงตอนบน</t>
  </si>
  <si>
    <t>คะแนนเฉลี่ยแต่ละรายวิชา</t>
  </si>
  <si>
    <t>ทุกวิชา</t>
  </si>
  <si>
    <t>เข้าสอบ</t>
  </si>
  <si>
    <t>นักเรียน</t>
  </si>
  <si>
    <t>ลำดับที่</t>
  </si>
  <si>
    <t>เครือข่าย</t>
  </si>
  <si>
    <t>บ้านนาปุ่ง</t>
  </si>
  <si>
    <t>สยามกลการ 5</t>
  </si>
  <si>
    <t>หมู่บ้านป่าไม้</t>
  </si>
  <si>
    <t>เฉลี่ยรวม</t>
  </si>
  <si>
    <t>ทุกกลุ่มสาระ</t>
  </si>
  <si>
    <t>ประเทศ</t>
  </si>
  <si>
    <t>คณิตศาสตร์</t>
  </si>
  <si>
    <t>วิทยาศาสตร์</t>
  </si>
  <si>
    <t>ภาษาอังกฤษ</t>
  </si>
  <si>
    <t>โรงเรียนขนาดกลาง</t>
  </si>
  <si>
    <t>ผลการทดสอบทางการศึกษาระดับชาติขั้นพื้นฐาน (O-NET)  ชั้นประถมศึกษาปีที่ 6 ปีการศึกษา 2559</t>
  </si>
  <si>
    <t>ผลการทดสอบทางการศึกษาระดับชาติขั้นพื้นฐาน ชั้นประถมศึกษาปีที่ 6 ปีการศึกษา 2560</t>
  </si>
  <si>
    <t>โรงเรียนขนาดใหญ่</t>
  </si>
  <si>
    <t>เฉลี่ย</t>
  </si>
  <si>
    <t>ผลการทดสอบทางการศึกษาระดับชาติขั้นพื้นฐาน (O-NET) ชั้นประถมศึกษาปีที่ 6 ปีการศึกษา 2560</t>
  </si>
  <si>
    <t>ลำดับ</t>
  </si>
  <si>
    <t>อำเภอ/เขต</t>
  </si>
  <si>
    <t>คะแนนพัฒนา(+4)</t>
  </si>
  <si>
    <t>ทุกกลุ่มสาระปี60</t>
  </si>
  <si>
    <t>ปีกศ.59</t>
  </si>
  <si>
    <t>ระดับเขตพื้นที่ สพป.มห</t>
  </si>
  <si>
    <t>หนองสูง</t>
  </si>
  <si>
    <t>บ้านนาหลวง2</t>
  </si>
  <si>
    <t>นิคมคำสร้อย</t>
  </si>
  <si>
    <t>คำชะอี</t>
  </si>
  <si>
    <t>เมืองมุกดาหาร</t>
  </si>
  <si>
    <t>บ้านคำบง1</t>
  </si>
  <si>
    <t>วัดหลวงปู่จาม มหาปุญโญ บ้านห้วยทราย "ราษฎร์ประสงค์"</t>
  </si>
  <si>
    <t>บ้านหนองเอี่ยนดง"ราษฎร์สงเคราะห์"</t>
  </si>
  <si>
    <t>ไทยรัฐวิทยา11 (บ้านแข้)</t>
  </si>
  <si>
    <t>บ้านโคกสว่าง1</t>
  </si>
  <si>
    <t>บ้านห้วยกอก1</t>
  </si>
  <si>
    <t>บ้านโนนสว่าง1</t>
  </si>
  <si>
    <t>บ้านนาหลวง1</t>
  </si>
  <si>
    <t>บ้านโคก2</t>
  </si>
  <si>
    <t>บ้านบาก2</t>
  </si>
  <si>
    <t>บ้านห้วยกอก2</t>
  </si>
  <si>
    <t>บ้านนาคำน้อย2</t>
  </si>
  <si>
    <t>สมเด็จพระศรีนครินทราบรมราชชนนี84พรรษา</t>
  </si>
  <si>
    <t>เตรียมทหารรุ่นที่13อนุสรณ์ (บ้านด่าน</t>
  </si>
  <si>
    <t>บ้านแก้ง2</t>
  </si>
  <si>
    <t>บ้านน้ำเที่ยง2</t>
  </si>
  <si>
    <t>บ้านนาดี2</t>
  </si>
  <si>
    <t>บ้านนาตะแบง1</t>
  </si>
  <si>
    <t>บ้านโคก1</t>
  </si>
  <si>
    <t>บ้านค้อ"บ้านค้อวิทยาคาร"</t>
  </si>
  <si>
    <t>บ้านบาก1</t>
  </si>
  <si>
    <t>บ้านคำพอก2</t>
  </si>
  <si>
    <t>บ้านห้วยทราย2</t>
  </si>
  <si>
    <t>บ้านนาคำน้อย1</t>
  </si>
  <si>
    <t>หนองผือดอนม่วง</t>
  </si>
  <si>
    <t>บ้านโนนสะอาด2</t>
  </si>
  <si>
    <t>สยามกลการ4</t>
  </si>
  <si>
    <t>บ้านโคกสว่าง2</t>
  </si>
  <si>
    <r>
      <rPr>
        <sz val="11"/>
        <color indexed="53"/>
        <rFont val="Arial"/>
        <family val="2"/>
      </rPr>
      <t>หมายเหตุ</t>
    </r>
    <r>
      <rPr>
        <sz val="11"/>
        <rFont val="Arial"/>
        <family val="2"/>
      </rPr>
      <t xml:space="preserve">    ปีการศึกษา 2560 สูงกว่าค่าเฉลี่ยระดับประเทศ  62 โรง  สูงกว่าระดับเขตพื้นที่แต่ต่ำกว่าประเทศ 38 โรง บรรลุเป้าหมาย 19 โรง</t>
    </r>
  </si>
  <si>
    <t xml:space="preserve">                ปีการศึกษา 2559 สูงกว่าค่าเฉลี่ยระดับประเทศ 49 โรง  สูงกว่าเขตพื้นที่แต่ต่ำกว่าระดับประเทศ 62 โรง บรรลุเป้าหมาย 10 โรง</t>
  </si>
  <si>
    <t xml:space="preserve">                 สีเขียว หมายถึง ค่าเฉลี่ยสูงกว่าระดับประเทศ</t>
  </si>
  <si>
    <t xml:space="preserve">                 สีเหลือง หมายถึง ต่ำกว่าค่าเฉลี่ยระดับประเทศ แต่สูงกว่าเขตพื้นที่การศึกษา</t>
  </si>
  <si>
    <t xml:space="preserve">                 สีฟ้า  หมายถึง บรรลุเป้าหมายของเขตพื้นที่ มีคะแนนเพิ่มขึ้น 4</t>
  </si>
  <si>
    <t>แก้ไข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</si>
</sst>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;\(#,##0\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[$-10409]0.00;\(0.00\)"/>
    <numFmt numFmtId="194" formatCode="_(* #,##0.00_);_(* \(#,##0.00\);_(* &quot;-&quot;??_);_(@_)"/>
    <numFmt numFmtId="195" formatCode="_(* #,##0_);_(* \(#,##0\);_(* &quot;-&quot;??_);_(@_)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Tahoma"/>
      <family val="2"/>
    </font>
    <font>
      <b/>
      <sz val="18"/>
      <name val="TH SarabunPSK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53"/>
      <name val="Arial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60"/>
      <name val="TH SarabunPSK"/>
      <family val="2"/>
    </font>
    <font>
      <b/>
      <sz val="10"/>
      <color indexed="60"/>
      <name val="Tahoma"/>
      <family val="2"/>
    </font>
    <font>
      <sz val="10"/>
      <color indexed="36"/>
      <name val="Arial"/>
      <family val="2"/>
    </font>
    <font>
      <b/>
      <sz val="10"/>
      <color indexed="60"/>
      <name val="Arial"/>
      <family val="2"/>
    </font>
    <font>
      <sz val="10"/>
      <name val="Tahoma"/>
      <family val="2"/>
    </font>
    <font>
      <sz val="10"/>
      <color indexed="60"/>
      <name val="Tahoma"/>
      <family val="2"/>
    </font>
    <font>
      <sz val="16"/>
      <color indexed="10"/>
      <name val="TH SarabunPSK"/>
      <family val="2"/>
    </font>
    <font>
      <b/>
      <sz val="18"/>
      <color indexed="6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C00000"/>
      <name val="TH SarabunPSK"/>
      <family val="2"/>
    </font>
    <font>
      <b/>
      <sz val="10"/>
      <color rgb="FFC00000"/>
      <name val="Tahoma"/>
      <family val="2"/>
    </font>
    <font>
      <sz val="10"/>
      <color rgb="FF7030A0"/>
      <name val="Arial"/>
      <family val="2"/>
    </font>
    <font>
      <b/>
      <sz val="16"/>
      <color theme="1" tint="0.04998999834060669"/>
      <name val="TH SarabunPSK"/>
      <family val="2"/>
    </font>
    <font>
      <b/>
      <sz val="10"/>
      <color rgb="FFC00000"/>
      <name val="Arial"/>
      <family val="2"/>
    </font>
    <font>
      <sz val="10"/>
      <color theme="1" tint="0.0499899983406066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C00000"/>
      <name val="Tahoma"/>
      <family val="2"/>
    </font>
    <font>
      <sz val="16"/>
      <color rgb="FFFF0000"/>
      <name val="TH SarabunPSK"/>
      <family val="2"/>
    </font>
    <font>
      <b/>
      <sz val="18"/>
      <color rgb="FFC00000"/>
      <name val="TH SarabunPSK"/>
      <family val="2"/>
    </font>
    <font>
      <sz val="18"/>
      <color theme="1"/>
      <name val="TH SarabunPS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FA8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3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13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Fill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2" fillId="0" borderId="0" xfId="0" applyFont="1" applyFill="1" applyAlignment="1">
      <alignment shrinkToFit="1"/>
    </xf>
    <xf numFmtId="0" fontId="64" fillId="33" borderId="0" xfId="0" applyFont="1" applyFill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4" fontId="3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horizontal="center" vertical="top" wrapText="1" readingOrder="1"/>
      <protection locked="0"/>
    </xf>
    <xf numFmtId="0" fontId="3" fillId="34" borderId="10" xfId="0" applyFont="1" applyFill="1" applyBorder="1" applyAlignment="1" applyProtection="1">
      <alignment horizontal="center" vertical="top" wrapText="1"/>
      <protection locked="0"/>
    </xf>
    <xf numFmtId="0" fontId="66" fillId="0" borderId="11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vertical="top" shrinkToFit="1" readingOrder="1"/>
      <protection locked="0"/>
    </xf>
    <xf numFmtId="0" fontId="5" fillId="0" borderId="10" xfId="0" applyFont="1" applyFill="1" applyBorder="1" applyAlignment="1" applyProtection="1">
      <alignment vertical="top" wrapText="1" readingOrder="1"/>
      <protection locked="0"/>
    </xf>
    <xf numFmtId="0" fontId="66" fillId="0" borderId="12" xfId="0" applyFont="1" applyFill="1" applyBorder="1" applyAlignment="1">
      <alignment horizontal="center"/>
    </xf>
    <xf numFmtId="0" fontId="5" fillId="0" borderId="12" xfId="0" applyFont="1" applyFill="1" applyBorder="1" applyAlignment="1" applyProtection="1">
      <alignment vertical="top" shrinkToFit="1" readingOrder="1"/>
      <protection locked="0"/>
    </xf>
    <xf numFmtId="0" fontId="5" fillId="0" borderId="12" xfId="0" applyFont="1" applyFill="1" applyBorder="1" applyAlignment="1" applyProtection="1">
      <alignment vertical="top" wrapText="1" readingOrder="1"/>
      <protection locked="0"/>
    </xf>
    <xf numFmtId="0" fontId="66" fillId="0" borderId="10" xfId="0" applyFont="1" applyFill="1" applyBorder="1" applyAlignment="1">
      <alignment/>
    </xf>
    <xf numFmtId="193" fontId="67" fillId="0" borderId="0" xfId="0" applyNumberFormat="1" applyFont="1" applyAlignment="1">
      <alignment/>
    </xf>
    <xf numFmtId="2" fontId="6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 applyProtection="1">
      <alignment vertical="top" shrinkToFit="1" readingOrder="1"/>
      <protection locked="0"/>
    </xf>
    <xf numFmtId="187" fontId="5" fillId="0" borderId="0" xfId="0" applyNumberFormat="1" applyFont="1" applyBorder="1" applyAlignment="1" applyProtection="1">
      <alignment horizontal="center" vertical="top" wrapText="1" readingOrder="1"/>
      <protection locked="0"/>
    </xf>
    <xf numFmtId="193" fontId="4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11" xfId="0" applyFont="1" applyFill="1" applyBorder="1" applyAlignment="1" applyProtection="1">
      <alignment vertical="top" shrinkToFit="1" readingOrder="1"/>
      <protection locked="0"/>
    </xf>
    <xf numFmtId="0" fontId="5" fillId="0" borderId="11" xfId="0" applyFont="1" applyFill="1" applyBorder="1" applyAlignment="1" applyProtection="1">
      <alignment vertical="top" wrapText="1" readingOrder="1"/>
      <protection locked="0"/>
    </xf>
    <xf numFmtId="193" fontId="67" fillId="35" borderId="10" xfId="0" applyNumberFormat="1" applyFont="1" applyFill="1" applyBorder="1" applyAlignment="1">
      <alignment/>
    </xf>
    <xf numFmtId="2" fontId="64" fillId="35" borderId="10" xfId="0" applyNumberFormat="1" applyFont="1" applyFill="1" applyBorder="1" applyAlignment="1">
      <alignment/>
    </xf>
    <xf numFmtId="193" fontId="67" fillId="36" borderId="10" xfId="0" applyNumberFormat="1" applyFont="1" applyFill="1" applyBorder="1" applyAlignment="1">
      <alignment/>
    </xf>
    <xf numFmtId="2" fontId="64" fillId="36" borderId="10" xfId="0" applyNumberFormat="1" applyFont="1" applyFill="1" applyBorder="1" applyAlignment="1">
      <alignment/>
    </xf>
    <xf numFmtId="193" fontId="67" fillId="0" borderId="10" xfId="0" applyNumberFormat="1" applyFont="1" applyBorder="1" applyAlignment="1">
      <alignment/>
    </xf>
    <xf numFmtId="2" fontId="64" fillId="0" borderId="10" xfId="0" applyNumberFormat="1" applyFont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10" xfId="0" applyFont="1" applyFill="1" applyBorder="1" applyAlignment="1" applyProtection="1">
      <alignment vertical="top" shrinkToFit="1" readingOrder="1"/>
      <protection locked="0"/>
    </xf>
    <xf numFmtId="0" fontId="66" fillId="0" borderId="10" xfId="0" applyFont="1" applyFill="1" applyBorder="1" applyAlignment="1" applyProtection="1">
      <alignment vertical="top" wrapText="1" readingOrder="1"/>
      <protection locked="0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187" fontId="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3" fontId="4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3" fontId="67" fillId="0" borderId="10" xfId="0" applyNumberFormat="1" applyFont="1" applyFill="1" applyBorder="1" applyAlignment="1">
      <alignment/>
    </xf>
    <xf numFmtId="2" fontId="64" fillId="0" borderId="10" xfId="0" applyNumberFormat="1" applyFont="1" applyFill="1" applyBorder="1" applyAlignment="1">
      <alignment/>
    </xf>
    <xf numFmtId="0" fontId="64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vertical="top" wrapText="1" readingOrder="1"/>
      <protection locked="0"/>
    </xf>
    <xf numFmtId="0" fontId="64" fillId="0" borderId="12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187" fontId="5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193" fontId="4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193" fontId="67" fillId="0" borderId="12" xfId="0" applyNumberFormat="1" applyFont="1" applyFill="1" applyBorder="1" applyAlignment="1">
      <alignment/>
    </xf>
    <xf numFmtId="2" fontId="64" fillId="0" borderId="12" xfId="0" applyNumberFormat="1" applyFont="1" applyFill="1" applyBorder="1" applyAlignment="1">
      <alignment/>
    </xf>
    <xf numFmtId="193" fontId="67" fillId="36" borderId="11" xfId="0" applyNumberFormat="1" applyFont="1" applyFill="1" applyBorder="1" applyAlignment="1">
      <alignment/>
    </xf>
    <xf numFmtId="2" fontId="64" fillId="36" borderId="11" xfId="0" applyNumberFormat="1" applyFont="1" applyFill="1" applyBorder="1" applyAlignment="1">
      <alignment/>
    </xf>
    <xf numFmtId="2" fontId="66" fillId="36" borderId="10" xfId="0" applyNumberFormat="1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87" fontId="5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193" fontId="4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37" borderId="10" xfId="0" applyFill="1" applyBorder="1" applyAlignment="1">
      <alignment/>
    </xf>
    <xf numFmtId="0" fontId="6" fillId="38" borderId="10" xfId="0" applyFont="1" applyFill="1" applyBorder="1" applyAlignment="1" applyProtection="1">
      <alignment vertical="top" wrapText="1" readingOrder="1"/>
      <protection locked="0"/>
    </xf>
    <xf numFmtId="0" fontId="68" fillId="38" borderId="10" xfId="0" applyFont="1" applyFill="1" applyBorder="1" applyAlignment="1" applyProtection="1">
      <alignment horizontal="center" vertical="top" wrapText="1" readingOrder="1"/>
      <protection locked="0"/>
    </xf>
    <xf numFmtId="0" fontId="8" fillId="37" borderId="10" xfId="0" applyFont="1" applyFill="1" applyBorder="1" applyAlignment="1">
      <alignment/>
    </xf>
    <xf numFmtId="0" fontId="6" fillId="38" borderId="10" xfId="0" applyFont="1" applyFill="1" applyBorder="1" applyAlignment="1" applyProtection="1">
      <alignment horizontal="center" vertical="top" wrapText="1" readingOrder="1"/>
      <protection locked="0"/>
    </xf>
    <xf numFmtId="0" fontId="7" fillId="38" borderId="10" xfId="0" applyFont="1" applyFill="1" applyBorder="1" applyAlignment="1" applyProtection="1">
      <alignment horizontal="center" vertical="top" wrapText="1" readingOrder="1"/>
      <protection locked="0"/>
    </xf>
    <xf numFmtId="0" fontId="4" fillId="2" borderId="10" xfId="0" applyFont="1" applyFill="1" applyBorder="1" applyAlignment="1" applyProtection="1">
      <alignment vertical="center" shrinkToFit="1" readingOrder="1"/>
      <protection locked="0"/>
    </xf>
    <xf numFmtId="195" fontId="9" fillId="2" borderId="13" xfId="38" applyNumberFormat="1" applyFont="1" applyFill="1" applyBorder="1" applyAlignment="1">
      <alignment/>
    </xf>
    <xf numFmtId="0" fontId="7" fillId="39" borderId="14" xfId="0" applyFont="1" applyFill="1" applyBorder="1" applyAlignment="1" applyProtection="1">
      <alignment horizontal="center" vertical="top" wrapText="1" readingOrder="1"/>
      <protection locked="0"/>
    </xf>
    <xf numFmtId="0" fontId="68" fillId="39" borderId="13" xfId="0" applyFont="1" applyFill="1" applyBorder="1" applyAlignment="1" applyProtection="1">
      <alignment horizontal="center" vertical="top" wrapText="1" readingOrder="1"/>
      <protection locked="0"/>
    </xf>
    <xf numFmtId="0" fontId="69" fillId="2" borderId="11" xfId="0" applyFont="1" applyFill="1" applyBorder="1" applyAlignment="1">
      <alignment/>
    </xf>
    <xf numFmtId="0" fontId="4" fillId="2" borderId="12" xfId="0" applyFont="1" applyFill="1" applyBorder="1" applyAlignment="1" applyProtection="1">
      <alignment vertical="center" shrinkToFit="1" readingOrder="1"/>
      <protection locked="0"/>
    </xf>
    <xf numFmtId="195" fontId="10" fillId="39" borderId="15" xfId="38" applyNumberFormat="1" applyFont="1" applyFill="1" applyBorder="1" applyAlignment="1" applyProtection="1">
      <alignment horizontal="center" vertical="top" wrapText="1" readingOrder="1"/>
      <protection locked="0"/>
    </xf>
    <xf numFmtId="0" fontId="7" fillId="39" borderId="16" xfId="0" applyFont="1" applyFill="1" applyBorder="1" applyAlignment="1" applyProtection="1">
      <alignment horizontal="center" vertical="top" wrapText="1" readingOrder="1"/>
      <protection locked="0"/>
    </xf>
    <xf numFmtId="2" fontId="68" fillId="39" borderId="17" xfId="0" applyNumberFormat="1" applyFont="1" applyFill="1" applyBorder="1" applyAlignment="1" applyProtection="1">
      <alignment horizontal="center" vertical="top" wrapText="1" readingOrder="1"/>
      <protection locked="0"/>
    </xf>
    <xf numFmtId="2" fontId="69" fillId="2" borderId="12" xfId="0" applyNumberFormat="1" applyFont="1" applyFill="1" applyBorder="1" applyAlignment="1">
      <alignment/>
    </xf>
    <xf numFmtId="0" fontId="64" fillId="2" borderId="10" xfId="0" applyFont="1" applyFill="1" applyBorder="1" applyAlignment="1">
      <alignment/>
    </xf>
    <xf numFmtId="0" fontId="66" fillId="2" borderId="10" xfId="0" applyFont="1" applyFill="1" applyBorder="1" applyAlignment="1">
      <alignment horizontal="center"/>
    </xf>
    <xf numFmtId="0" fontId="5" fillId="2" borderId="10" xfId="0" applyFont="1" applyFill="1" applyBorder="1" applyAlignment="1" applyProtection="1">
      <alignment vertical="top" wrapText="1" readingOrder="1"/>
      <protection locked="0"/>
    </xf>
    <xf numFmtId="187" fontId="5" fillId="2" borderId="10" xfId="0" applyNumberFormat="1" applyFont="1" applyFill="1" applyBorder="1" applyAlignment="1" applyProtection="1">
      <alignment horizontal="center" vertical="top" wrapText="1" readingOrder="1"/>
      <protection locked="0"/>
    </xf>
    <xf numFmtId="193" fontId="4" fillId="2" borderId="10" xfId="0" applyNumberFormat="1" applyFont="1" applyFill="1" applyBorder="1" applyAlignment="1" applyProtection="1">
      <alignment horizontal="center" vertical="top" wrapText="1" readingOrder="1"/>
      <protection locked="0"/>
    </xf>
    <xf numFmtId="2" fontId="64" fillId="2" borderId="10" xfId="0" applyNumberFormat="1" applyFont="1" applyFill="1" applyBorder="1" applyAlignment="1">
      <alignment/>
    </xf>
    <xf numFmtId="0" fontId="65" fillId="2" borderId="10" xfId="0" applyFont="1" applyFill="1" applyBorder="1" applyAlignment="1">
      <alignment horizontal="center"/>
    </xf>
    <xf numFmtId="0" fontId="70" fillId="2" borderId="10" xfId="0" applyFont="1" applyFill="1" applyBorder="1" applyAlignment="1">
      <alignment horizontal="center"/>
    </xf>
    <xf numFmtId="0" fontId="4" fillId="2" borderId="10" xfId="0" applyFont="1" applyFill="1" applyBorder="1" applyAlignment="1" applyProtection="1">
      <alignment horizontal="center" vertical="top" shrinkToFit="1" readingOrder="1"/>
      <protection locked="0"/>
    </xf>
    <xf numFmtId="0" fontId="4" fillId="2" borderId="10" xfId="0" applyFont="1" applyFill="1" applyBorder="1" applyAlignment="1" applyProtection="1">
      <alignment horizontal="center" vertical="top" wrapText="1" readingOrder="1"/>
      <protection locked="0"/>
    </xf>
    <xf numFmtId="187" fontId="4" fillId="2" borderId="10" xfId="0" applyNumberFormat="1" applyFont="1" applyFill="1" applyBorder="1" applyAlignment="1" applyProtection="1">
      <alignment horizontal="center" vertical="top" wrapText="1" readingOrder="1"/>
      <protection locked="0"/>
    </xf>
    <xf numFmtId="2" fontId="65" fillId="2" borderId="10" xfId="0" applyNumberFormat="1" applyFont="1" applyFill="1" applyBorder="1" applyAlignment="1">
      <alignment/>
    </xf>
    <xf numFmtId="0" fontId="65" fillId="2" borderId="18" xfId="0" applyFont="1" applyFill="1" applyBorder="1" applyAlignment="1">
      <alignment horizontal="center"/>
    </xf>
    <xf numFmtId="0" fontId="70" fillId="2" borderId="18" xfId="0" applyFont="1" applyFill="1" applyBorder="1" applyAlignment="1">
      <alignment horizontal="center"/>
    </xf>
    <xf numFmtId="0" fontId="4" fillId="2" borderId="18" xfId="0" applyFont="1" applyFill="1" applyBorder="1" applyAlignment="1" applyProtection="1">
      <alignment horizontal="center" vertical="top" wrapText="1" readingOrder="1"/>
      <protection locked="0"/>
    </xf>
    <xf numFmtId="187" fontId="4" fillId="2" borderId="18" xfId="0" applyNumberFormat="1" applyFont="1" applyFill="1" applyBorder="1" applyAlignment="1" applyProtection="1">
      <alignment horizontal="center" vertical="top" wrapText="1" readingOrder="1"/>
      <protection locked="0"/>
    </xf>
    <xf numFmtId="193" fontId="4" fillId="2" borderId="18" xfId="0" applyNumberFormat="1" applyFont="1" applyFill="1" applyBorder="1" applyAlignment="1" applyProtection="1">
      <alignment horizontal="center" vertical="top" wrapText="1" readingOrder="1"/>
      <protection locked="0"/>
    </xf>
    <xf numFmtId="193" fontId="4" fillId="2" borderId="19" xfId="0" applyNumberFormat="1" applyFont="1" applyFill="1" applyBorder="1" applyAlignment="1" applyProtection="1">
      <alignment horizontal="center" vertical="top" wrapText="1" readingOrder="1"/>
      <protection locked="0"/>
    </xf>
    <xf numFmtId="2" fontId="65" fillId="2" borderId="20" xfId="0" applyNumberFormat="1" applyFont="1" applyFill="1" applyBorder="1" applyAlignment="1">
      <alignment/>
    </xf>
    <xf numFmtId="0" fontId="65" fillId="2" borderId="10" xfId="0" applyFont="1" applyFill="1" applyBorder="1" applyAlignment="1">
      <alignment/>
    </xf>
    <xf numFmtId="0" fontId="4" fillId="2" borderId="10" xfId="0" applyFont="1" applyFill="1" applyBorder="1" applyAlignment="1" applyProtection="1">
      <alignment vertical="top" wrapText="1" readingOrder="1"/>
      <protection locked="0"/>
    </xf>
    <xf numFmtId="187" fontId="65" fillId="2" borderId="10" xfId="0" applyNumberFormat="1" applyFont="1" applyFill="1" applyBorder="1" applyAlignment="1">
      <alignment horizontal="center"/>
    </xf>
    <xf numFmtId="193" fontId="65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93" fontId="64" fillId="0" borderId="10" xfId="0" applyNumberFormat="1" applyFont="1" applyFill="1" applyBorder="1" applyAlignment="1">
      <alignment horizontal="center"/>
    </xf>
    <xf numFmtId="187" fontId="64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 applyProtection="1">
      <alignment horizontal="center" vertical="top" wrapText="1"/>
      <protection locked="0"/>
    </xf>
    <xf numFmtId="2" fontId="66" fillId="35" borderId="10" xfId="0" applyNumberFormat="1" applyFont="1" applyFill="1" applyBorder="1" applyAlignment="1">
      <alignment horizontal="center"/>
    </xf>
    <xf numFmtId="0" fontId="6" fillId="40" borderId="10" xfId="0" applyFont="1" applyFill="1" applyBorder="1" applyAlignment="1" applyProtection="1">
      <alignment vertical="top" wrapText="1" readingOrder="1"/>
      <protection locked="0"/>
    </xf>
    <xf numFmtId="0" fontId="68" fillId="40" borderId="10" xfId="0" applyFont="1" applyFill="1" applyBorder="1" applyAlignment="1" applyProtection="1">
      <alignment horizontal="center" vertical="top" wrapText="1" readingOrder="1"/>
      <protection locked="0"/>
    </xf>
    <xf numFmtId="0" fontId="8" fillId="34" borderId="10" xfId="0" applyFont="1" applyFill="1" applyBorder="1" applyAlignment="1">
      <alignment/>
    </xf>
    <xf numFmtId="0" fontId="6" fillId="40" borderId="10" xfId="0" applyFont="1" applyFill="1" applyBorder="1" applyAlignment="1" applyProtection="1">
      <alignment horizontal="center" vertical="top" wrapText="1" readingOrder="1"/>
      <protection locked="0"/>
    </xf>
    <xf numFmtId="0" fontId="7" fillId="40" borderId="10" xfId="0" applyFont="1" applyFill="1" applyBorder="1" applyAlignment="1" applyProtection="1">
      <alignment horizontal="center" vertical="top" wrapText="1" readingOrder="1"/>
      <protection locked="0"/>
    </xf>
    <xf numFmtId="0" fontId="4" fillId="8" borderId="10" xfId="0" applyFont="1" applyFill="1" applyBorder="1" applyAlignment="1" applyProtection="1">
      <alignment vertical="center" shrinkToFit="1" readingOrder="1"/>
      <protection locked="0"/>
    </xf>
    <xf numFmtId="195" fontId="9" fillId="8" borderId="13" xfId="38" applyNumberFormat="1" applyFont="1" applyFill="1" applyBorder="1" applyAlignment="1">
      <alignment/>
    </xf>
    <xf numFmtId="0" fontId="69" fillId="8" borderId="11" xfId="0" applyFont="1" applyFill="1" applyBorder="1" applyAlignment="1">
      <alignment/>
    </xf>
    <xf numFmtId="2" fontId="69" fillId="8" borderId="10" xfId="0" applyNumberFormat="1" applyFont="1" applyFill="1" applyBorder="1" applyAlignment="1">
      <alignment/>
    </xf>
    <xf numFmtId="195" fontId="10" fillId="39" borderId="21" xfId="38" applyNumberFormat="1" applyFont="1" applyFill="1" applyBorder="1" applyAlignment="1" applyProtection="1">
      <alignment horizontal="center" vertical="top" wrapText="1" readingOrder="1"/>
      <protection locked="0"/>
    </xf>
    <xf numFmtId="0" fontId="7" fillId="39" borderId="22" xfId="0" applyFont="1" applyFill="1" applyBorder="1" applyAlignment="1" applyProtection="1">
      <alignment horizontal="center" vertical="top" wrapText="1" readingOrder="1"/>
      <protection locked="0"/>
    </xf>
    <xf numFmtId="2" fontId="68" fillId="39" borderId="23" xfId="0" applyNumberFormat="1" applyFont="1" applyFill="1" applyBorder="1" applyAlignment="1" applyProtection="1">
      <alignment horizontal="center" vertical="top" wrapText="1" readingOrder="1"/>
      <protection locked="0"/>
    </xf>
    <xf numFmtId="2" fontId="69" fillId="2" borderId="10" xfId="0" applyNumberFormat="1" applyFont="1" applyFill="1" applyBorder="1" applyAlignment="1">
      <alignment/>
    </xf>
    <xf numFmtId="0" fontId="7" fillId="8" borderId="14" xfId="0" applyFont="1" applyFill="1" applyBorder="1" applyAlignment="1" applyProtection="1">
      <alignment horizontal="center" vertical="top" wrapText="1" readingOrder="1"/>
      <protection locked="0"/>
    </xf>
    <xf numFmtId="0" fontId="68" fillId="8" borderId="13" xfId="0" applyFont="1" applyFill="1" applyBorder="1" applyAlignment="1" applyProtection="1">
      <alignment horizontal="center" vertical="top" wrapText="1" readingOrder="1"/>
      <protection locked="0"/>
    </xf>
    <xf numFmtId="195" fontId="10" fillId="8" borderId="21" xfId="38" applyNumberFormat="1" applyFont="1" applyFill="1" applyBorder="1" applyAlignment="1" applyProtection="1">
      <alignment horizontal="center" vertical="top" wrapText="1" readingOrder="1"/>
      <protection locked="0"/>
    </xf>
    <xf numFmtId="0" fontId="7" fillId="8" borderId="22" xfId="0" applyFont="1" applyFill="1" applyBorder="1" applyAlignment="1" applyProtection="1">
      <alignment horizontal="center" vertical="top" wrapText="1" readingOrder="1"/>
      <protection locked="0"/>
    </xf>
    <xf numFmtId="2" fontId="68" fillId="8" borderId="23" xfId="0" applyNumberFormat="1" applyFont="1" applyFill="1" applyBorder="1" applyAlignment="1" applyProtection="1">
      <alignment horizontal="center" vertical="top" wrapText="1" readingOrder="1"/>
      <protection locked="0"/>
    </xf>
    <xf numFmtId="0" fontId="6" fillId="37" borderId="10" xfId="0" applyFont="1" applyFill="1" applyBorder="1" applyAlignment="1" applyProtection="1">
      <alignment vertical="top" wrapText="1" readingOrder="1"/>
      <protection locked="0"/>
    </xf>
    <xf numFmtId="0" fontId="68" fillId="37" borderId="10" xfId="0" applyFont="1" applyFill="1" applyBorder="1" applyAlignment="1" applyProtection="1">
      <alignment horizontal="center" vertical="top" wrapText="1" readingOrder="1"/>
      <protection locked="0"/>
    </xf>
    <xf numFmtId="0" fontId="6" fillId="37" borderId="10" xfId="0" applyFont="1" applyFill="1" applyBorder="1" applyAlignment="1" applyProtection="1">
      <alignment horizontal="center" vertical="top" wrapText="1" readingOrder="1"/>
      <protection locked="0"/>
    </xf>
    <xf numFmtId="0" fontId="7" fillId="37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Alignment="1">
      <alignment/>
    </xf>
    <xf numFmtId="0" fontId="7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 applyProtection="1">
      <alignment vertical="top" wrapText="1" readingOrder="1"/>
      <protection locked="0"/>
    </xf>
    <xf numFmtId="0" fontId="15" fillId="0" borderId="10" xfId="0" applyFont="1" applyFill="1" applyBorder="1" applyAlignment="1" applyProtection="1">
      <alignment vertical="top" wrapText="1" readingOrder="1"/>
      <protection locked="0"/>
    </xf>
    <xf numFmtId="187" fontId="15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3" fontId="16" fillId="36" borderId="10" xfId="0" applyNumberFormat="1" applyFont="1" applyFill="1" applyBorder="1" applyAlignment="1" applyProtection="1">
      <alignment horizontal="center" vertical="top" wrapText="1" readingOrder="1"/>
      <protection locked="0"/>
    </xf>
    <xf numFmtId="193" fontId="16" fillId="35" borderId="10" xfId="0" applyNumberFormat="1" applyFont="1" applyFill="1" applyBorder="1" applyAlignment="1" applyProtection="1">
      <alignment horizontal="center" vertical="top" wrapText="1" readingOrder="1"/>
      <protection locked="0"/>
    </xf>
    <xf numFmtId="193" fontId="71" fillId="36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4" fontId="72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" fontId="0" fillId="8" borderId="10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4" fontId="7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3" fontId="16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4" fontId="73" fillId="37" borderId="10" xfId="0" applyNumberFormat="1" applyFont="1" applyFill="1" applyBorder="1" applyAlignment="1" applyProtection="1">
      <alignment horizontal="center" vertical="top" wrapText="1" readingOrder="1"/>
      <protection locked="0"/>
    </xf>
    <xf numFmtId="2" fontId="0" fillId="37" borderId="10" xfId="0" applyNumberFormat="1" applyFill="1" applyBorder="1" applyAlignment="1">
      <alignment/>
    </xf>
    <xf numFmtId="193" fontId="71" fillId="35" borderId="10" xfId="0" applyNumberFormat="1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187" fontId="15" fillId="0" borderId="10" xfId="0" applyNumberFormat="1" applyFont="1" applyBorder="1" applyAlignment="1" applyProtection="1">
      <alignment horizontal="center" vertical="top" wrapText="1" readingOrder="1"/>
      <protection locked="0"/>
    </xf>
    <xf numFmtId="193" fontId="16" fillId="0" borderId="10" xfId="0" applyNumberFormat="1" applyFont="1" applyBorder="1" applyAlignment="1" applyProtection="1">
      <alignment horizontal="center" vertical="top" wrapText="1" readingOrder="1"/>
      <protection locked="0"/>
    </xf>
    <xf numFmtId="193" fontId="71" fillId="0" borderId="10" xfId="0" applyNumberFormat="1" applyFont="1" applyBorder="1" applyAlignment="1">
      <alignment/>
    </xf>
    <xf numFmtId="0" fontId="74" fillId="0" borderId="0" xfId="0" applyFont="1" applyAlignment="1">
      <alignment/>
    </xf>
    <xf numFmtId="0" fontId="75" fillId="38" borderId="24" xfId="0" applyFont="1" applyFill="1" applyBorder="1" applyAlignment="1" applyProtection="1">
      <alignment horizontal="center" vertical="top" wrapText="1" readingOrder="1"/>
      <protection locked="0"/>
    </xf>
    <xf numFmtId="0" fontId="8" fillId="41" borderId="11" xfId="0" applyFont="1" applyFill="1" applyBorder="1" applyAlignment="1">
      <alignment/>
    </xf>
    <xf numFmtId="0" fontId="13" fillId="41" borderId="13" xfId="0" applyFont="1" applyFill="1" applyBorder="1" applyAlignment="1" applyProtection="1">
      <alignment vertical="top" wrapText="1"/>
      <protection locked="0"/>
    </xf>
    <xf numFmtId="0" fontId="0" fillId="41" borderId="25" xfId="0" applyFill="1" applyBorder="1" applyAlignment="1" applyProtection="1">
      <alignment vertical="top" wrapText="1"/>
      <protection locked="0"/>
    </xf>
    <xf numFmtId="195" fontId="14" fillId="41" borderId="13" xfId="38" applyNumberFormat="1" applyFont="1" applyFill="1" applyBorder="1" applyAlignment="1">
      <alignment/>
    </xf>
    <xf numFmtId="0" fontId="7" fillId="42" borderId="14" xfId="0" applyFont="1" applyFill="1" applyBorder="1" applyAlignment="1" applyProtection="1">
      <alignment horizontal="center" vertical="top" wrapText="1" readingOrder="1"/>
      <protection locked="0"/>
    </xf>
    <xf numFmtId="0" fontId="68" fillId="42" borderId="13" xfId="0" applyFont="1" applyFill="1" applyBorder="1" applyAlignment="1" applyProtection="1">
      <alignment horizontal="center" vertical="top" wrapText="1" readingOrder="1"/>
      <protection locked="0"/>
    </xf>
    <xf numFmtId="0" fontId="69" fillId="41" borderId="11" xfId="0" applyFont="1" applyFill="1" applyBorder="1" applyAlignment="1">
      <alignment/>
    </xf>
    <xf numFmtId="0" fontId="69" fillId="41" borderId="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13" fillId="41" borderId="23" xfId="0" applyFont="1" applyFill="1" applyBorder="1" applyAlignment="1" applyProtection="1">
      <alignment vertical="top" wrapText="1"/>
      <protection locked="0"/>
    </xf>
    <xf numFmtId="0" fontId="0" fillId="41" borderId="26" xfId="0" applyFill="1" applyBorder="1" applyAlignment="1" applyProtection="1">
      <alignment vertical="top" wrapText="1"/>
      <protection locked="0"/>
    </xf>
    <xf numFmtId="195" fontId="10" fillId="42" borderId="21" xfId="38" applyNumberFormat="1" applyFont="1" applyFill="1" applyBorder="1" applyAlignment="1" applyProtection="1">
      <alignment horizontal="center" vertical="top" wrapText="1" readingOrder="1"/>
      <protection locked="0"/>
    </xf>
    <xf numFmtId="0" fontId="7" fillId="42" borderId="22" xfId="0" applyFont="1" applyFill="1" applyBorder="1" applyAlignment="1" applyProtection="1">
      <alignment horizontal="center" vertical="top" wrapText="1" readingOrder="1"/>
      <protection locked="0"/>
    </xf>
    <xf numFmtId="2" fontId="68" fillId="42" borderId="23" xfId="0" applyNumberFormat="1" applyFont="1" applyFill="1" applyBorder="1" applyAlignment="1" applyProtection="1">
      <alignment horizontal="center" vertical="top" wrapText="1" readingOrder="1"/>
      <protection locked="0"/>
    </xf>
    <xf numFmtId="2" fontId="69" fillId="41" borderId="10" xfId="0" applyNumberFormat="1" applyFont="1" applyFill="1" applyBorder="1" applyAlignment="1">
      <alignment/>
    </xf>
    <xf numFmtId="2" fontId="69" fillId="41" borderId="0" xfId="0" applyNumberFormat="1" applyFont="1" applyFill="1" applyBorder="1" applyAlignment="1">
      <alignment/>
    </xf>
    <xf numFmtId="0" fontId="76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/>
    </xf>
    <xf numFmtId="0" fontId="76" fillId="0" borderId="10" xfId="0" applyFont="1" applyFill="1" applyBorder="1" applyAlignment="1" applyProtection="1">
      <alignment vertical="top" shrinkToFit="1" readingOrder="1"/>
      <protection locked="0"/>
    </xf>
    <xf numFmtId="187" fontId="18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3" fontId="19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93" fontId="77" fillId="35" borderId="10" xfId="0" applyNumberFormat="1" applyFont="1" applyFill="1" applyBorder="1" applyAlignment="1">
      <alignment/>
    </xf>
    <xf numFmtId="2" fontId="78" fillId="35" borderId="10" xfId="0" applyNumberFormat="1" applyFont="1" applyFill="1" applyBorder="1" applyAlignment="1">
      <alignment/>
    </xf>
    <xf numFmtId="2" fontId="70" fillId="0" borderId="10" xfId="0" applyNumberFormat="1" applyFont="1" applyFill="1" applyBorder="1" applyAlignment="1">
      <alignment horizontal="center"/>
    </xf>
    <xf numFmtId="2" fontId="70" fillId="36" borderId="1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69" fillId="41" borderId="12" xfId="0" applyFont="1" applyFill="1" applyBorder="1" applyAlignment="1">
      <alignment horizontal="center"/>
    </xf>
    <xf numFmtId="0" fontId="69" fillId="41" borderId="11" xfId="0" applyFont="1" applyFill="1" applyBorder="1" applyAlignment="1">
      <alignment horizontal="center"/>
    </xf>
    <xf numFmtId="0" fontId="12" fillId="37" borderId="0" xfId="0" applyFont="1" applyFill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8" fillId="37" borderId="11" xfId="0" applyFont="1" applyFill="1" applyBorder="1" applyAlignment="1">
      <alignment horizontal="center"/>
    </xf>
    <xf numFmtId="0" fontId="1" fillId="37" borderId="10" xfId="0" applyFont="1" applyFill="1" applyBorder="1" applyAlignment="1" applyProtection="1">
      <alignment horizontal="center" vertical="top" wrapText="1" readingOrder="1"/>
      <protection locked="0"/>
    </xf>
    <xf numFmtId="0" fontId="13" fillId="37" borderId="10" xfId="0" applyFont="1" applyFill="1" applyBorder="1" applyAlignment="1" applyProtection="1">
      <alignment vertical="top" wrapText="1"/>
      <protection locked="0"/>
    </xf>
    <xf numFmtId="0" fontId="6" fillId="37" borderId="10" xfId="0" applyFont="1" applyFill="1" applyBorder="1" applyAlignment="1" applyProtection="1">
      <alignment horizontal="center" vertical="top" wrapText="1" readingOrder="1"/>
      <protection locked="0"/>
    </xf>
    <xf numFmtId="0" fontId="0" fillId="37" borderId="10" xfId="0" applyFill="1" applyBorder="1" applyAlignment="1" applyProtection="1">
      <alignment vertical="top" wrapText="1"/>
      <protection locked="0"/>
    </xf>
    <xf numFmtId="0" fontId="8" fillId="37" borderId="10" xfId="0" applyFont="1" applyFill="1" applyBorder="1" applyAlignment="1">
      <alignment horizontal="center" vertical="center" wrapText="1"/>
    </xf>
    <xf numFmtId="0" fontId="65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 applyProtection="1">
      <alignment horizontal="center" vertical="center" shrinkToFit="1" readingOrder="1"/>
      <protection locked="0"/>
    </xf>
    <xf numFmtId="0" fontId="3" fillId="0" borderId="13" xfId="0" applyFont="1" applyBorder="1" applyAlignment="1">
      <alignment horizontal="center"/>
    </xf>
    <xf numFmtId="0" fontId="4" fillId="37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horizontal="center"/>
    </xf>
    <xf numFmtId="0" fontId="65" fillId="8" borderId="27" xfId="0" applyFont="1" applyFill="1" applyBorder="1" applyAlignment="1">
      <alignment horizontal="center"/>
    </xf>
    <xf numFmtId="0" fontId="65" fillId="37" borderId="12" xfId="0" applyFont="1" applyFill="1" applyBorder="1" applyAlignment="1">
      <alignment horizontal="center"/>
    </xf>
    <xf numFmtId="0" fontId="65" fillId="37" borderId="11" xfId="0" applyFont="1" applyFill="1" applyBorder="1" applyAlignment="1">
      <alignment horizontal="center"/>
    </xf>
    <xf numFmtId="0" fontId="65" fillId="34" borderId="27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65" fillId="34" borderId="12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 shrinkToFit="1" readingOrder="1"/>
      <protection locked="0"/>
    </xf>
    <xf numFmtId="0" fontId="4" fillId="34" borderId="10" xfId="0" applyFont="1" applyFill="1" applyBorder="1" applyAlignment="1" applyProtection="1">
      <alignment horizontal="center" vertical="center" wrapText="1" readingOrder="1"/>
      <protection locked="0"/>
    </xf>
    <xf numFmtId="0" fontId="65" fillId="37" borderId="27" xfId="0" applyFont="1" applyFill="1" applyBorder="1" applyAlignment="1">
      <alignment horizontal="center"/>
    </xf>
    <xf numFmtId="0" fontId="65" fillId="2" borderId="27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zoomScalePageLayoutView="0" workbookViewId="0" topLeftCell="A61">
      <selection activeCell="D83" sqref="D83:L83"/>
    </sheetView>
  </sheetViews>
  <sheetFormatPr defaultColWidth="9.140625" defaultRowHeight="15"/>
  <cols>
    <col min="1" max="1" width="4.421875" style="130" customWidth="1"/>
    <col min="2" max="2" width="19.421875" style="131" customWidth="1"/>
    <col min="3" max="3" width="8.7109375" style="131" bestFit="1" customWidth="1"/>
    <col min="4" max="4" width="6.57421875" style="0" customWidth="1"/>
    <col min="5" max="5" width="7.7109375" style="132" customWidth="1"/>
    <col min="6" max="6" width="7.8515625" style="132" customWidth="1"/>
    <col min="7" max="7" width="6.57421875" style="132" customWidth="1"/>
    <col min="8" max="8" width="7.28125" style="132" customWidth="1"/>
    <col min="9" max="9" width="7.28125" style="133" customWidth="1"/>
    <col min="10" max="10" width="6.28125" style="0" customWidth="1"/>
    <col min="11" max="11" width="6.7109375" style="134" customWidth="1"/>
    <col min="12" max="12" width="6.421875" style="0" customWidth="1"/>
  </cols>
  <sheetData>
    <row r="1" spans="1:12" ht="21" customHeight="1">
      <c r="A1" s="186" t="s">
        <v>297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5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9.75" customHeight="1"/>
    <row r="4" spans="1:12" ht="15" customHeight="1">
      <c r="A4" s="187" t="s">
        <v>298</v>
      </c>
      <c r="B4" s="189" t="s">
        <v>2</v>
      </c>
      <c r="C4" s="191" t="s">
        <v>299</v>
      </c>
      <c r="D4" s="61"/>
      <c r="E4" s="62" t="s">
        <v>4</v>
      </c>
      <c r="F4" s="62" t="s">
        <v>5</v>
      </c>
      <c r="G4" s="62" t="s">
        <v>6</v>
      </c>
      <c r="H4" s="62" t="s">
        <v>7</v>
      </c>
      <c r="I4" s="63" t="s">
        <v>286</v>
      </c>
      <c r="J4" s="64" t="s">
        <v>259</v>
      </c>
      <c r="K4" s="157" t="s">
        <v>286</v>
      </c>
      <c r="L4" s="193" t="s">
        <v>300</v>
      </c>
    </row>
    <row r="5" spans="1:12" ht="37.5" customHeight="1">
      <c r="A5" s="188"/>
      <c r="B5" s="190"/>
      <c r="C5" s="192"/>
      <c r="D5" s="65" t="s">
        <v>3</v>
      </c>
      <c r="E5" s="66" t="s">
        <v>9</v>
      </c>
      <c r="F5" s="66" t="s">
        <v>9</v>
      </c>
      <c r="G5" s="66" t="s">
        <v>9</v>
      </c>
      <c r="H5" s="66" t="s">
        <v>9</v>
      </c>
      <c r="I5" s="63" t="s">
        <v>301</v>
      </c>
      <c r="J5" s="64" t="s">
        <v>288</v>
      </c>
      <c r="K5" s="157" t="s">
        <v>287</v>
      </c>
      <c r="L5" s="193"/>
    </row>
    <row r="6" spans="1:12" ht="21" customHeight="1">
      <c r="A6" s="158" t="s">
        <v>1</v>
      </c>
      <c r="B6" s="159" t="s">
        <v>8</v>
      </c>
      <c r="C6" s="160"/>
      <c r="D6" s="161">
        <v>704705</v>
      </c>
      <c r="E6" s="162">
        <v>46.58</v>
      </c>
      <c r="F6" s="162">
        <v>37.12</v>
      </c>
      <c r="G6" s="162">
        <v>39.12</v>
      </c>
      <c r="H6" s="162">
        <v>36.34</v>
      </c>
      <c r="I6" s="163">
        <f>AVERAGE(E6:H6)</f>
        <v>39.79</v>
      </c>
      <c r="J6" s="164"/>
      <c r="K6" s="165" t="s">
        <v>302</v>
      </c>
      <c r="L6" s="184"/>
    </row>
    <row r="7" spans="1:12" ht="18.75" customHeight="1">
      <c r="A7" s="166"/>
      <c r="B7" s="167" t="s">
        <v>303</v>
      </c>
      <c r="C7" s="168"/>
      <c r="D7" s="169">
        <v>2916</v>
      </c>
      <c r="E7" s="170">
        <v>43.83</v>
      </c>
      <c r="F7" s="170">
        <v>33.94</v>
      </c>
      <c r="G7" s="170">
        <v>37.6</v>
      </c>
      <c r="H7" s="170">
        <v>29.96</v>
      </c>
      <c r="I7" s="171">
        <f>AVERAGE(E7:H7)</f>
        <v>36.3325</v>
      </c>
      <c r="J7" s="172">
        <f>I7-I6</f>
        <v>-3.457499999999996</v>
      </c>
      <c r="K7" s="173"/>
      <c r="L7" s="185"/>
    </row>
    <row r="8" spans="1:13" ht="12" customHeight="1">
      <c r="A8" s="135">
        <v>1</v>
      </c>
      <c r="B8" s="136" t="s">
        <v>13</v>
      </c>
      <c r="C8" s="137" t="s">
        <v>304</v>
      </c>
      <c r="D8" s="138">
        <v>2</v>
      </c>
      <c r="E8" s="139">
        <v>58.125</v>
      </c>
      <c r="F8" s="139">
        <v>82.5</v>
      </c>
      <c r="G8" s="139">
        <v>66</v>
      </c>
      <c r="H8" s="140">
        <v>36.25</v>
      </c>
      <c r="I8" s="141">
        <f aca="true" t="shared" si="0" ref="I8:I71">AVERAGE(E8,F8,G8,H8)</f>
        <v>60.71875</v>
      </c>
      <c r="J8" s="142">
        <f aca="true" t="shared" si="1" ref="J8:J71">I8-39.79</f>
        <v>20.92875</v>
      </c>
      <c r="K8" s="143">
        <v>53.05</v>
      </c>
      <c r="L8" s="144">
        <f aca="true" t="shared" si="2" ref="L8:L37">I8-K8</f>
        <v>7.668750000000003</v>
      </c>
      <c r="M8" s="145"/>
    </row>
    <row r="9" spans="1:13" ht="12" customHeight="1">
      <c r="A9" s="135">
        <v>2</v>
      </c>
      <c r="B9" s="136" t="s">
        <v>24</v>
      </c>
      <c r="C9" s="137" t="s">
        <v>15</v>
      </c>
      <c r="D9" s="138">
        <v>3</v>
      </c>
      <c r="E9" s="139">
        <v>63.833333</v>
      </c>
      <c r="F9" s="139">
        <v>58.333333</v>
      </c>
      <c r="G9" s="139">
        <v>46.833333</v>
      </c>
      <c r="H9" s="139">
        <v>50.833333</v>
      </c>
      <c r="I9" s="141">
        <f t="shared" si="0"/>
        <v>54.958333</v>
      </c>
      <c r="J9" s="142">
        <f t="shared" si="1"/>
        <v>15.168333000000004</v>
      </c>
      <c r="K9" s="143">
        <v>53.8</v>
      </c>
      <c r="L9" s="146">
        <f t="shared" si="2"/>
        <v>1.158333000000006</v>
      </c>
      <c r="M9" s="145"/>
    </row>
    <row r="10" spans="1:13" ht="12" customHeight="1">
      <c r="A10" s="135">
        <v>3</v>
      </c>
      <c r="B10" s="136" t="s">
        <v>305</v>
      </c>
      <c r="C10" s="137" t="s">
        <v>306</v>
      </c>
      <c r="D10" s="138">
        <v>3</v>
      </c>
      <c r="E10" s="139">
        <v>60.916665</v>
      </c>
      <c r="F10" s="139">
        <v>61.666666</v>
      </c>
      <c r="G10" s="139">
        <v>52.166666</v>
      </c>
      <c r="H10" s="139">
        <v>45</v>
      </c>
      <c r="I10" s="141">
        <f t="shared" si="0"/>
        <v>54.93749925</v>
      </c>
      <c r="J10" s="142">
        <f t="shared" si="1"/>
        <v>15.147499250000003</v>
      </c>
      <c r="K10" s="143">
        <v>48.176</v>
      </c>
      <c r="L10" s="144">
        <f t="shared" si="2"/>
        <v>6.76149925</v>
      </c>
      <c r="M10" s="145"/>
    </row>
    <row r="11" spans="1:13" ht="12" customHeight="1">
      <c r="A11" s="135">
        <v>4</v>
      </c>
      <c r="B11" s="136" t="s">
        <v>79</v>
      </c>
      <c r="C11" s="137" t="s">
        <v>15</v>
      </c>
      <c r="D11" s="138">
        <v>3</v>
      </c>
      <c r="E11" s="139">
        <v>62.416666</v>
      </c>
      <c r="F11" s="139">
        <v>46.666666</v>
      </c>
      <c r="G11" s="139">
        <v>54.333333</v>
      </c>
      <c r="H11" s="139">
        <v>55</v>
      </c>
      <c r="I11" s="141">
        <f t="shared" si="0"/>
        <v>54.60416625</v>
      </c>
      <c r="J11" s="142">
        <f t="shared" si="1"/>
        <v>14.81416625</v>
      </c>
      <c r="K11" s="143">
        <v>48.81</v>
      </c>
      <c r="L11" s="144">
        <f t="shared" si="2"/>
        <v>5.794166249999996</v>
      </c>
      <c r="M11" s="145"/>
    </row>
    <row r="12" spans="1:13" ht="12" customHeight="1">
      <c r="A12" s="135">
        <v>5</v>
      </c>
      <c r="B12" s="136" t="s">
        <v>83</v>
      </c>
      <c r="C12" s="137" t="s">
        <v>23</v>
      </c>
      <c r="D12" s="138">
        <v>5</v>
      </c>
      <c r="E12" s="139">
        <v>56.8</v>
      </c>
      <c r="F12" s="139">
        <v>58</v>
      </c>
      <c r="G12" s="139">
        <v>48.3</v>
      </c>
      <c r="H12" s="139">
        <v>54.5</v>
      </c>
      <c r="I12" s="141">
        <f t="shared" si="0"/>
        <v>54.4</v>
      </c>
      <c r="J12" s="142">
        <f t="shared" si="1"/>
        <v>14.61</v>
      </c>
      <c r="K12" s="143">
        <v>46.25</v>
      </c>
      <c r="L12" s="144">
        <f t="shared" si="2"/>
        <v>8.149999999999999</v>
      </c>
      <c r="M12" s="145"/>
    </row>
    <row r="13" spans="1:13" ht="12" customHeight="1">
      <c r="A13" s="135">
        <v>6</v>
      </c>
      <c r="B13" s="136" t="s">
        <v>64</v>
      </c>
      <c r="C13" s="137" t="s">
        <v>307</v>
      </c>
      <c r="D13" s="138">
        <v>2</v>
      </c>
      <c r="E13" s="139">
        <v>58.5</v>
      </c>
      <c r="F13" s="139">
        <v>60</v>
      </c>
      <c r="G13" s="139">
        <v>45.5</v>
      </c>
      <c r="H13" s="139">
        <v>37.5</v>
      </c>
      <c r="I13" s="141">
        <f t="shared" si="0"/>
        <v>50.375</v>
      </c>
      <c r="J13" s="142">
        <f t="shared" si="1"/>
        <v>10.585</v>
      </c>
      <c r="K13" s="143">
        <v>48.894</v>
      </c>
      <c r="L13" s="146">
        <f t="shared" si="2"/>
        <v>1.4810000000000016</v>
      </c>
      <c r="M13" s="145"/>
    </row>
    <row r="14" spans="1:13" ht="12" customHeight="1">
      <c r="A14" s="135">
        <v>7</v>
      </c>
      <c r="B14" s="136" t="s">
        <v>191</v>
      </c>
      <c r="C14" s="137" t="s">
        <v>308</v>
      </c>
      <c r="D14" s="138">
        <v>4</v>
      </c>
      <c r="E14" s="139">
        <v>52</v>
      </c>
      <c r="F14" s="139">
        <v>62.5</v>
      </c>
      <c r="G14" s="139">
        <v>45.625</v>
      </c>
      <c r="H14" s="139">
        <v>41.25</v>
      </c>
      <c r="I14" s="141">
        <f t="shared" si="0"/>
        <v>50.34375</v>
      </c>
      <c r="J14" s="142">
        <f t="shared" si="1"/>
        <v>10.55375</v>
      </c>
      <c r="K14" s="147">
        <v>41.977999999999994</v>
      </c>
      <c r="L14" s="144">
        <f t="shared" si="2"/>
        <v>8.365750000000006</v>
      </c>
      <c r="M14" s="145"/>
    </row>
    <row r="15" spans="1:13" ht="12" customHeight="1">
      <c r="A15" s="135">
        <v>8</v>
      </c>
      <c r="B15" s="136" t="s">
        <v>18</v>
      </c>
      <c r="C15" s="137" t="s">
        <v>15</v>
      </c>
      <c r="D15" s="138">
        <v>7</v>
      </c>
      <c r="E15" s="139">
        <v>64.321428</v>
      </c>
      <c r="F15" s="139">
        <v>52.857142</v>
      </c>
      <c r="G15" s="139">
        <v>42.5</v>
      </c>
      <c r="H15" s="139">
        <v>37.5</v>
      </c>
      <c r="I15" s="141">
        <f t="shared" si="0"/>
        <v>49.2946425</v>
      </c>
      <c r="J15" s="142">
        <f t="shared" si="1"/>
        <v>9.504642500000003</v>
      </c>
      <c r="K15" s="143">
        <v>55.35200000000001</v>
      </c>
      <c r="L15" s="146">
        <f t="shared" si="2"/>
        <v>-6.057357500000009</v>
      </c>
      <c r="M15" s="145"/>
    </row>
    <row r="16" spans="1:13" ht="12" customHeight="1">
      <c r="A16" s="135">
        <v>9</v>
      </c>
      <c r="B16" s="136" t="s">
        <v>10</v>
      </c>
      <c r="C16" s="137" t="s">
        <v>306</v>
      </c>
      <c r="D16" s="138">
        <v>6</v>
      </c>
      <c r="E16" s="139">
        <v>55.541666</v>
      </c>
      <c r="F16" s="139">
        <v>51.666666</v>
      </c>
      <c r="G16" s="139">
        <v>50.416666</v>
      </c>
      <c r="H16" s="140">
        <v>31.25</v>
      </c>
      <c r="I16" s="141">
        <f t="shared" si="0"/>
        <v>47.2187495</v>
      </c>
      <c r="J16" s="142">
        <f t="shared" si="1"/>
        <v>7.428749500000002</v>
      </c>
      <c r="K16" s="143">
        <v>50.65</v>
      </c>
      <c r="L16" s="146">
        <f t="shared" si="2"/>
        <v>-3.4312504999999973</v>
      </c>
      <c r="M16" s="145"/>
    </row>
    <row r="17" spans="1:13" ht="12" customHeight="1">
      <c r="A17" s="135">
        <v>10</v>
      </c>
      <c r="B17" s="136" t="s">
        <v>48</v>
      </c>
      <c r="C17" s="137" t="s">
        <v>38</v>
      </c>
      <c r="D17" s="138">
        <v>22</v>
      </c>
      <c r="E17" s="139">
        <v>51.681818</v>
      </c>
      <c r="F17" s="139">
        <v>50</v>
      </c>
      <c r="G17" s="139">
        <v>46.272727</v>
      </c>
      <c r="H17" s="139">
        <v>40.90909</v>
      </c>
      <c r="I17" s="141">
        <f t="shared" si="0"/>
        <v>47.21590875</v>
      </c>
      <c r="J17" s="142">
        <f t="shared" si="1"/>
        <v>7.425908749999998</v>
      </c>
      <c r="K17" s="143">
        <v>50.959999999999994</v>
      </c>
      <c r="L17" s="146">
        <f t="shared" si="2"/>
        <v>-3.7440912499999968</v>
      </c>
      <c r="M17" s="145"/>
    </row>
    <row r="18" spans="1:13" ht="12" customHeight="1">
      <c r="A18" s="135">
        <v>11</v>
      </c>
      <c r="B18" s="136" t="s">
        <v>22</v>
      </c>
      <c r="C18" s="137" t="s">
        <v>23</v>
      </c>
      <c r="D18" s="138">
        <v>18</v>
      </c>
      <c r="E18" s="139">
        <v>61.819444</v>
      </c>
      <c r="F18" s="140">
        <v>35.833333</v>
      </c>
      <c r="G18" s="139">
        <v>40.444444</v>
      </c>
      <c r="H18" s="139">
        <v>49.305555</v>
      </c>
      <c r="I18" s="141">
        <f t="shared" si="0"/>
        <v>46.850694</v>
      </c>
      <c r="J18" s="142">
        <f t="shared" si="1"/>
        <v>7.060693999999998</v>
      </c>
      <c r="K18" s="143">
        <v>47.48</v>
      </c>
      <c r="L18" s="146">
        <f t="shared" si="2"/>
        <v>-0.6293059999999997</v>
      </c>
      <c r="M18" s="145"/>
    </row>
    <row r="19" spans="1:13" ht="12" customHeight="1">
      <c r="A19" s="135">
        <v>12</v>
      </c>
      <c r="B19" s="136" t="s">
        <v>21</v>
      </c>
      <c r="C19" s="137" t="s">
        <v>307</v>
      </c>
      <c r="D19" s="138">
        <v>10</v>
      </c>
      <c r="E19" s="139">
        <v>51.575</v>
      </c>
      <c r="F19" s="139">
        <v>49.5</v>
      </c>
      <c r="G19" s="139">
        <v>48.75</v>
      </c>
      <c r="H19" s="140">
        <v>34</v>
      </c>
      <c r="I19" s="141">
        <f t="shared" si="0"/>
        <v>45.95625</v>
      </c>
      <c r="J19" s="142">
        <f t="shared" si="1"/>
        <v>6.166249999999998</v>
      </c>
      <c r="K19" s="143">
        <v>44.056</v>
      </c>
      <c r="L19" s="146">
        <f t="shared" si="2"/>
        <v>1.9002499999999998</v>
      </c>
      <c r="M19" s="145"/>
    </row>
    <row r="20" spans="1:13" ht="12" customHeight="1">
      <c r="A20" s="135">
        <v>13</v>
      </c>
      <c r="B20" s="136" t="s">
        <v>309</v>
      </c>
      <c r="C20" s="137" t="s">
        <v>306</v>
      </c>
      <c r="D20" s="138">
        <v>22</v>
      </c>
      <c r="E20" s="139">
        <v>53.795454</v>
      </c>
      <c r="F20" s="139">
        <v>47.954545</v>
      </c>
      <c r="G20" s="139">
        <v>45.113636</v>
      </c>
      <c r="H20" s="140">
        <v>35.681818</v>
      </c>
      <c r="I20" s="141">
        <f t="shared" si="0"/>
        <v>45.636363249999995</v>
      </c>
      <c r="J20" s="142">
        <f t="shared" si="1"/>
        <v>5.846363249999996</v>
      </c>
      <c r="K20" s="143">
        <v>53.408</v>
      </c>
      <c r="L20" s="146">
        <f t="shared" si="2"/>
        <v>-7.771636750000006</v>
      </c>
      <c r="M20" s="145"/>
    </row>
    <row r="21" spans="1:13" ht="12" customHeight="1">
      <c r="A21" s="135">
        <v>14</v>
      </c>
      <c r="B21" s="136" t="s">
        <v>200</v>
      </c>
      <c r="C21" s="137" t="s">
        <v>308</v>
      </c>
      <c r="D21" s="138">
        <v>13</v>
      </c>
      <c r="E21" s="139">
        <v>48.067307</v>
      </c>
      <c r="F21" s="139">
        <v>45.384615</v>
      </c>
      <c r="G21" s="139">
        <v>52.576923</v>
      </c>
      <c r="H21" s="140">
        <v>35.384615</v>
      </c>
      <c r="I21" s="141">
        <f t="shared" si="0"/>
        <v>45.353365</v>
      </c>
      <c r="J21" s="142">
        <f t="shared" si="1"/>
        <v>5.5633649999999975</v>
      </c>
      <c r="K21" s="147">
        <v>38.178</v>
      </c>
      <c r="L21" s="144">
        <f t="shared" si="2"/>
        <v>7.175364999999999</v>
      </c>
      <c r="M21" s="145"/>
    </row>
    <row r="22" spans="1:13" ht="12" customHeight="1">
      <c r="A22" s="135">
        <v>15</v>
      </c>
      <c r="B22" s="136" t="s">
        <v>82</v>
      </c>
      <c r="C22" s="137" t="s">
        <v>23</v>
      </c>
      <c r="D22" s="138">
        <v>3</v>
      </c>
      <c r="E22" s="139">
        <v>48.25</v>
      </c>
      <c r="F22" s="139">
        <v>46.666666</v>
      </c>
      <c r="G22" s="139">
        <v>49</v>
      </c>
      <c r="H22" s="139">
        <v>36.666666</v>
      </c>
      <c r="I22" s="141">
        <f t="shared" si="0"/>
        <v>45.145832999999996</v>
      </c>
      <c r="J22" s="142">
        <f t="shared" si="1"/>
        <v>5.355832999999997</v>
      </c>
      <c r="K22" s="147">
        <v>37.69</v>
      </c>
      <c r="L22" s="144">
        <f t="shared" si="2"/>
        <v>7.455832999999998</v>
      </c>
      <c r="M22" s="145"/>
    </row>
    <row r="23" spans="1:13" ht="12" customHeight="1">
      <c r="A23" s="135">
        <v>16</v>
      </c>
      <c r="B23" s="136" t="s">
        <v>26</v>
      </c>
      <c r="C23" s="137" t="s">
        <v>308</v>
      </c>
      <c r="D23" s="138">
        <v>16</v>
      </c>
      <c r="E23" s="139">
        <v>50.921875</v>
      </c>
      <c r="F23" s="139">
        <v>45.9375</v>
      </c>
      <c r="G23" s="139">
        <v>45.84375</v>
      </c>
      <c r="H23" s="140">
        <v>35.625</v>
      </c>
      <c r="I23" s="141">
        <f t="shared" si="0"/>
        <v>44.58203125</v>
      </c>
      <c r="J23" s="142">
        <f t="shared" si="1"/>
        <v>4.792031250000001</v>
      </c>
      <c r="K23" s="143">
        <v>48.102</v>
      </c>
      <c r="L23" s="146">
        <f t="shared" si="2"/>
        <v>-3.5199687499999968</v>
      </c>
      <c r="M23" s="145"/>
    </row>
    <row r="24" spans="1:13" ht="12" customHeight="1">
      <c r="A24" s="135">
        <v>17</v>
      </c>
      <c r="B24" s="136" t="s">
        <v>31</v>
      </c>
      <c r="C24" s="137" t="s">
        <v>306</v>
      </c>
      <c r="D24" s="138">
        <v>6</v>
      </c>
      <c r="E24" s="139">
        <v>50.375</v>
      </c>
      <c r="F24" s="139">
        <v>47.5</v>
      </c>
      <c r="G24" s="140">
        <v>38.25</v>
      </c>
      <c r="H24" s="139">
        <v>42.083333</v>
      </c>
      <c r="I24" s="141">
        <f t="shared" si="0"/>
        <v>44.55208325</v>
      </c>
      <c r="J24" s="142">
        <f t="shared" si="1"/>
        <v>4.762083250000003</v>
      </c>
      <c r="K24" s="147">
        <v>39.996</v>
      </c>
      <c r="L24" s="144">
        <f t="shared" si="2"/>
        <v>4.55608325</v>
      </c>
      <c r="M24" s="145"/>
    </row>
    <row r="25" spans="1:13" ht="12" customHeight="1">
      <c r="A25" s="135">
        <v>18</v>
      </c>
      <c r="B25" s="136" t="s">
        <v>118</v>
      </c>
      <c r="C25" s="137" t="s">
        <v>15</v>
      </c>
      <c r="D25" s="138">
        <v>7</v>
      </c>
      <c r="E25" s="139">
        <v>55.535714</v>
      </c>
      <c r="F25" s="139">
        <v>48.571428</v>
      </c>
      <c r="G25" s="139">
        <v>41.142857</v>
      </c>
      <c r="H25" s="140">
        <v>32.5</v>
      </c>
      <c r="I25" s="141">
        <f t="shared" si="0"/>
        <v>44.43749975</v>
      </c>
      <c r="J25" s="142">
        <f t="shared" si="1"/>
        <v>4.6474997500000015</v>
      </c>
      <c r="K25" s="147">
        <v>41.622</v>
      </c>
      <c r="L25" s="146">
        <f t="shared" si="2"/>
        <v>2.8154997500000007</v>
      </c>
      <c r="M25" s="145"/>
    </row>
    <row r="26" spans="1:13" ht="12" customHeight="1">
      <c r="A26" s="135">
        <v>19</v>
      </c>
      <c r="B26" s="136" t="s">
        <v>113</v>
      </c>
      <c r="C26" s="137" t="s">
        <v>15</v>
      </c>
      <c r="D26" s="138">
        <v>10</v>
      </c>
      <c r="E26" s="139">
        <v>56.35</v>
      </c>
      <c r="F26" s="139">
        <v>39</v>
      </c>
      <c r="G26" s="139">
        <v>43.15</v>
      </c>
      <c r="H26" s="139">
        <v>39</v>
      </c>
      <c r="I26" s="141">
        <f t="shared" si="0"/>
        <v>44.375</v>
      </c>
      <c r="J26" s="142">
        <f t="shared" si="1"/>
        <v>4.585000000000001</v>
      </c>
      <c r="K26" s="143">
        <v>44.232</v>
      </c>
      <c r="L26" s="146">
        <f t="shared" si="2"/>
        <v>0.14300000000000068</v>
      </c>
      <c r="M26" s="145"/>
    </row>
    <row r="27" spans="1:13" ht="12" customHeight="1">
      <c r="A27" s="135">
        <v>20</v>
      </c>
      <c r="B27" s="136" t="s">
        <v>11</v>
      </c>
      <c r="C27" s="137" t="s">
        <v>307</v>
      </c>
      <c r="D27" s="138">
        <v>8</v>
      </c>
      <c r="E27" s="139">
        <v>47.3125</v>
      </c>
      <c r="F27" s="139">
        <v>43.75</v>
      </c>
      <c r="G27" s="139">
        <v>49.625</v>
      </c>
      <c r="H27" s="140">
        <v>36.25</v>
      </c>
      <c r="I27" s="141">
        <f t="shared" si="0"/>
        <v>44.234375</v>
      </c>
      <c r="J27" s="142">
        <f t="shared" si="1"/>
        <v>4.444375000000001</v>
      </c>
      <c r="K27" s="143">
        <v>70.726</v>
      </c>
      <c r="L27" s="146">
        <f t="shared" si="2"/>
        <v>-26.491625</v>
      </c>
      <c r="M27" s="145"/>
    </row>
    <row r="28" spans="1:13" ht="12" customHeight="1">
      <c r="A28" s="135">
        <v>21</v>
      </c>
      <c r="B28" s="136" t="s">
        <v>42</v>
      </c>
      <c r="C28" s="137" t="s">
        <v>308</v>
      </c>
      <c r="D28" s="138">
        <v>5</v>
      </c>
      <c r="E28" s="139">
        <v>53.7</v>
      </c>
      <c r="F28" s="139">
        <v>42</v>
      </c>
      <c r="G28" s="139">
        <v>50.2</v>
      </c>
      <c r="H28" s="140">
        <v>31</v>
      </c>
      <c r="I28" s="141">
        <f t="shared" si="0"/>
        <v>44.225</v>
      </c>
      <c r="J28" s="142">
        <f t="shared" si="1"/>
        <v>4.435000000000002</v>
      </c>
      <c r="K28" s="143">
        <v>49.9</v>
      </c>
      <c r="L28" s="146">
        <f t="shared" si="2"/>
        <v>-5.674999999999997</v>
      </c>
      <c r="M28" s="145"/>
    </row>
    <row r="29" spans="1:13" ht="12" customHeight="1">
      <c r="A29" s="135">
        <v>22</v>
      </c>
      <c r="B29" s="136" t="s">
        <v>108</v>
      </c>
      <c r="C29" s="137" t="s">
        <v>23</v>
      </c>
      <c r="D29" s="138">
        <v>11</v>
      </c>
      <c r="E29" s="139">
        <v>53.647726</v>
      </c>
      <c r="F29" s="139">
        <v>40.90909</v>
      </c>
      <c r="G29" s="148">
        <v>33.272727</v>
      </c>
      <c r="H29" s="139">
        <v>48.863636</v>
      </c>
      <c r="I29" s="141">
        <f t="shared" si="0"/>
        <v>44.17329475</v>
      </c>
      <c r="J29" s="142">
        <f t="shared" si="1"/>
        <v>4.3832947499999975</v>
      </c>
      <c r="K29" s="147">
        <v>43.132000000000005</v>
      </c>
      <c r="L29" s="146">
        <f t="shared" si="2"/>
        <v>1.0412947499999916</v>
      </c>
      <c r="M29" s="145"/>
    </row>
    <row r="30" spans="1:13" ht="12" customHeight="1">
      <c r="A30" s="135">
        <v>23</v>
      </c>
      <c r="B30" s="136" t="s">
        <v>128</v>
      </c>
      <c r="C30" s="137" t="s">
        <v>15</v>
      </c>
      <c r="D30" s="138">
        <v>10</v>
      </c>
      <c r="E30" s="139">
        <v>52.775</v>
      </c>
      <c r="F30" s="140">
        <v>35</v>
      </c>
      <c r="G30" s="139">
        <v>49.85</v>
      </c>
      <c r="H30" s="139">
        <v>38.75</v>
      </c>
      <c r="I30" s="141">
        <f t="shared" si="0"/>
        <v>44.09375</v>
      </c>
      <c r="J30" s="142">
        <f t="shared" si="1"/>
        <v>4.303750000000001</v>
      </c>
      <c r="K30" s="147">
        <v>41.38</v>
      </c>
      <c r="L30" s="146">
        <f t="shared" si="2"/>
        <v>2.7137499999999974</v>
      </c>
      <c r="M30" s="145"/>
    </row>
    <row r="31" spans="1:13" ht="12" customHeight="1">
      <c r="A31" s="135">
        <v>24</v>
      </c>
      <c r="B31" s="136" t="s">
        <v>29</v>
      </c>
      <c r="C31" s="137" t="s">
        <v>308</v>
      </c>
      <c r="D31" s="138">
        <v>12</v>
      </c>
      <c r="E31" s="139">
        <v>50.083333</v>
      </c>
      <c r="F31" s="140">
        <v>35.833333</v>
      </c>
      <c r="G31" s="139">
        <v>39.833333</v>
      </c>
      <c r="H31" s="139">
        <v>50.625</v>
      </c>
      <c r="I31" s="141">
        <f t="shared" si="0"/>
        <v>44.09374975</v>
      </c>
      <c r="J31" s="142">
        <f t="shared" si="1"/>
        <v>4.3037497500000015</v>
      </c>
      <c r="K31" s="147">
        <v>41.09</v>
      </c>
      <c r="L31" s="146">
        <f t="shared" si="2"/>
        <v>3.003749749999997</v>
      </c>
      <c r="M31" s="145"/>
    </row>
    <row r="32" spans="1:13" ht="12" customHeight="1">
      <c r="A32" s="135">
        <v>25</v>
      </c>
      <c r="B32" s="136" t="s">
        <v>19</v>
      </c>
      <c r="C32" s="137" t="s">
        <v>304</v>
      </c>
      <c r="D32" s="138">
        <v>10</v>
      </c>
      <c r="E32" s="139">
        <v>56.862499</v>
      </c>
      <c r="F32" s="139">
        <v>38.5</v>
      </c>
      <c r="G32" s="139">
        <v>41.75</v>
      </c>
      <c r="H32" s="139">
        <v>39</v>
      </c>
      <c r="I32" s="141">
        <f t="shared" si="0"/>
        <v>44.02812475</v>
      </c>
      <c r="J32" s="142">
        <f t="shared" si="1"/>
        <v>4.238124750000004</v>
      </c>
      <c r="K32" s="143">
        <v>46.95</v>
      </c>
      <c r="L32" s="146">
        <f t="shared" si="2"/>
        <v>-2.9218752499999994</v>
      </c>
      <c r="M32" s="145"/>
    </row>
    <row r="33" spans="1:13" ht="12" customHeight="1">
      <c r="A33" s="135">
        <v>26</v>
      </c>
      <c r="B33" s="136" t="s">
        <v>109</v>
      </c>
      <c r="C33" s="137" t="s">
        <v>38</v>
      </c>
      <c r="D33" s="138">
        <v>15</v>
      </c>
      <c r="E33" s="139">
        <v>50.15</v>
      </c>
      <c r="F33" s="139">
        <v>40</v>
      </c>
      <c r="G33" s="139">
        <v>44.866666</v>
      </c>
      <c r="H33" s="139">
        <v>40.833333</v>
      </c>
      <c r="I33" s="141">
        <f t="shared" si="0"/>
        <v>43.962499750000006</v>
      </c>
      <c r="J33" s="142">
        <f t="shared" si="1"/>
        <v>4.172499750000007</v>
      </c>
      <c r="K33" s="147">
        <v>41.712</v>
      </c>
      <c r="L33" s="146">
        <f t="shared" si="2"/>
        <v>2.250499750000003</v>
      </c>
      <c r="M33" s="145"/>
    </row>
    <row r="34" spans="1:13" ht="12" customHeight="1">
      <c r="A34" s="135">
        <v>27</v>
      </c>
      <c r="B34" s="136" t="s">
        <v>30</v>
      </c>
      <c r="C34" s="137" t="s">
        <v>304</v>
      </c>
      <c r="D34" s="138">
        <v>2</v>
      </c>
      <c r="E34" s="139">
        <v>55.625</v>
      </c>
      <c r="F34" s="139">
        <v>37.5</v>
      </c>
      <c r="G34" s="139">
        <v>41</v>
      </c>
      <c r="H34" s="139">
        <v>41.25</v>
      </c>
      <c r="I34" s="141">
        <f t="shared" si="0"/>
        <v>43.84375</v>
      </c>
      <c r="J34" s="142">
        <f t="shared" si="1"/>
        <v>4.053750000000001</v>
      </c>
      <c r="K34" s="143">
        <v>45.010000000000005</v>
      </c>
      <c r="L34" s="146">
        <f t="shared" si="2"/>
        <v>-1.1662500000000051</v>
      </c>
      <c r="M34" s="145"/>
    </row>
    <row r="35" spans="1:13" ht="12" customHeight="1">
      <c r="A35" s="135">
        <v>28</v>
      </c>
      <c r="B35" s="136" t="s">
        <v>40</v>
      </c>
      <c r="C35" s="137" t="s">
        <v>15</v>
      </c>
      <c r="D35" s="138">
        <v>7</v>
      </c>
      <c r="E35" s="140">
        <v>45.785714</v>
      </c>
      <c r="F35" s="139">
        <v>47.142857</v>
      </c>
      <c r="G35" s="139">
        <v>51</v>
      </c>
      <c r="H35" s="140">
        <v>31.428571</v>
      </c>
      <c r="I35" s="141">
        <f t="shared" si="0"/>
        <v>43.8392855</v>
      </c>
      <c r="J35" s="142">
        <f t="shared" si="1"/>
        <v>4.049285500000003</v>
      </c>
      <c r="K35" s="143">
        <v>45.658</v>
      </c>
      <c r="L35" s="146">
        <f t="shared" si="2"/>
        <v>-1.8187144999999987</v>
      </c>
      <c r="M35" s="145"/>
    </row>
    <row r="36" spans="1:13" ht="12" customHeight="1">
      <c r="A36" s="135">
        <v>29</v>
      </c>
      <c r="B36" s="136" t="s">
        <v>170</v>
      </c>
      <c r="C36" s="137" t="s">
        <v>308</v>
      </c>
      <c r="D36" s="138">
        <v>10</v>
      </c>
      <c r="E36" s="139">
        <v>49.5</v>
      </c>
      <c r="F36" s="139">
        <v>41</v>
      </c>
      <c r="G36" s="139">
        <v>39.85</v>
      </c>
      <c r="H36" s="139">
        <v>45</v>
      </c>
      <c r="I36" s="141">
        <f t="shared" si="0"/>
        <v>43.8375</v>
      </c>
      <c r="J36" s="142">
        <f t="shared" si="1"/>
        <v>4.047499999999999</v>
      </c>
      <c r="K36" s="147">
        <v>37.018</v>
      </c>
      <c r="L36" s="144">
        <f t="shared" si="2"/>
        <v>6.819499999999998</v>
      </c>
      <c r="M36" s="145"/>
    </row>
    <row r="37" spans="1:13" ht="12" customHeight="1">
      <c r="A37" s="135">
        <v>30</v>
      </c>
      <c r="B37" s="136" t="s">
        <v>110</v>
      </c>
      <c r="C37" s="137" t="s">
        <v>307</v>
      </c>
      <c r="D37" s="138">
        <v>1</v>
      </c>
      <c r="E37" s="139">
        <v>64.75</v>
      </c>
      <c r="F37" s="139">
        <v>40</v>
      </c>
      <c r="G37" s="148">
        <v>30</v>
      </c>
      <c r="H37" s="139">
        <v>40</v>
      </c>
      <c r="I37" s="141">
        <f t="shared" si="0"/>
        <v>43.6875</v>
      </c>
      <c r="J37" s="142">
        <f t="shared" si="1"/>
        <v>3.897500000000001</v>
      </c>
      <c r="K37" s="147">
        <v>38</v>
      </c>
      <c r="L37" s="144">
        <f t="shared" si="2"/>
        <v>5.6875</v>
      </c>
      <c r="M37" s="145"/>
    </row>
    <row r="38" spans="1:13" ht="12" customHeight="1">
      <c r="A38" s="135">
        <v>31</v>
      </c>
      <c r="B38" s="136" t="s">
        <v>285</v>
      </c>
      <c r="C38" s="137" t="s">
        <v>38</v>
      </c>
      <c r="D38" s="138">
        <v>8</v>
      </c>
      <c r="E38" s="139">
        <v>54.3125</v>
      </c>
      <c r="F38" s="139">
        <v>49.375</v>
      </c>
      <c r="G38" s="139">
        <v>47</v>
      </c>
      <c r="H38" s="148">
        <v>23.75</v>
      </c>
      <c r="I38" s="141">
        <f t="shared" si="0"/>
        <v>43.609375</v>
      </c>
      <c r="J38" s="142">
        <f t="shared" si="1"/>
        <v>3.819375000000001</v>
      </c>
      <c r="K38" s="149"/>
      <c r="L38" s="150"/>
      <c r="M38" s="145"/>
    </row>
    <row r="39" spans="1:13" ht="12" customHeight="1">
      <c r="A39" s="135">
        <v>32</v>
      </c>
      <c r="B39" s="136" t="s">
        <v>44</v>
      </c>
      <c r="C39" s="137" t="s">
        <v>308</v>
      </c>
      <c r="D39" s="138">
        <v>7</v>
      </c>
      <c r="E39" s="139">
        <v>52.732142</v>
      </c>
      <c r="F39" s="139">
        <v>47.857142</v>
      </c>
      <c r="G39" s="139">
        <v>39.5</v>
      </c>
      <c r="H39" s="140">
        <v>33.928571</v>
      </c>
      <c r="I39" s="141">
        <f t="shared" si="0"/>
        <v>43.504463750000006</v>
      </c>
      <c r="J39" s="142">
        <f t="shared" si="1"/>
        <v>3.7144637500000073</v>
      </c>
      <c r="K39" s="147">
        <v>42.2</v>
      </c>
      <c r="L39" s="146">
        <f aca="true" t="shared" si="3" ref="L39:L87">I39-K39</f>
        <v>1.3044637500000036</v>
      </c>
      <c r="M39" s="145"/>
    </row>
    <row r="40" spans="1:13" ht="12" customHeight="1">
      <c r="A40" s="135">
        <v>33</v>
      </c>
      <c r="B40" s="136" t="s">
        <v>69</v>
      </c>
      <c r="C40" s="137" t="s">
        <v>308</v>
      </c>
      <c r="D40" s="138">
        <v>7</v>
      </c>
      <c r="E40" s="139">
        <v>51.178571</v>
      </c>
      <c r="F40" s="139">
        <v>40</v>
      </c>
      <c r="G40" s="139">
        <v>43.714285</v>
      </c>
      <c r="H40" s="139">
        <v>38.571428</v>
      </c>
      <c r="I40" s="141">
        <f t="shared" si="0"/>
        <v>43.366071</v>
      </c>
      <c r="J40" s="142">
        <f t="shared" si="1"/>
        <v>3.576070999999999</v>
      </c>
      <c r="K40" s="143">
        <v>44.338</v>
      </c>
      <c r="L40" s="146">
        <f t="shared" si="3"/>
        <v>-0.9719290000000029</v>
      </c>
      <c r="M40" s="145"/>
    </row>
    <row r="41" spans="1:13" ht="12" customHeight="1">
      <c r="A41" s="135">
        <v>34</v>
      </c>
      <c r="B41" s="136" t="s">
        <v>35</v>
      </c>
      <c r="C41" s="137" t="s">
        <v>307</v>
      </c>
      <c r="D41" s="138">
        <v>8</v>
      </c>
      <c r="E41" s="139">
        <v>47.5</v>
      </c>
      <c r="F41" s="139">
        <v>40.625</v>
      </c>
      <c r="G41" s="139">
        <v>46.6875</v>
      </c>
      <c r="H41" s="139">
        <v>38.125</v>
      </c>
      <c r="I41" s="141">
        <f t="shared" si="0"/>
        <v>43.234375</v>
      </c>
      <c r="J41" s="142">
        <f t="shared" si="1"/>
        <v>3.444375000000001</v>
      </c>
      <c r="K41" s="143">
        <v>46.989999999999995</v>
      </c>
      <c r="L41" s="146">
        <f t="shared" si="3"/>
        <v>-3.755624999999995</v>
      </c>
      <c r="M41" s="145"/>
    </row>
    <row r="42" spans="1:13" ht="12" customHeight="1">
      <c r="A42" s="135">
        <v>35</v>
      </c>
      <c r="B42" s="136" t="s">
        <v>59</v>
      </c>
      <c r="C42" s="137" t="s">
        <v>304</v>
      </c>
      <c r="D42" s="138">
        <v>13</v>
      </c>
      <c r="E42" s="139">
        <v>53.346153</v>
      </c>
      <c r="F42" s="139">
        <v>46.153846</v>
      </c>
      <c r="G42" s="139">
        <v>40.653846</v>
      </c>
      <c r="H42" s="140">
        <v>32.692307</v>
      </c>
      <c r="I42" s="141">
        <f t="shared" si="0"/>
        <v>43.211538</v>
      </c>
      <c r="J42" s="142">
        <f t="shared" si="1"/>
        <v>3.421537999999998</v>
      </c>
      <c r="K42" s="147">
        <v>40.94</v>
      </c>
      <c r="L42" s="146">
        <f t="shared" si="3"/>
        <v>2.2715379999999996</v>
      </c>
      <c r="M42" s="145"/>
    </row>
    <row r="43" spans="1:13" ht="12" customHeight="1">
      <c r="A43" s="135">
        <v>36</v>
      </c>
      <c r="B43" s="136" t="s">
        <v>45</v>
      </c>
      <c r="C43" s="137" t="s">
        <v>308</v>
      </c>
      <c r="D43" s="138">
        <v>162</v>
      </c>
      <c r="E43" s="139">
        <v>47.375771</v>
      </c>
      <c r="F43" s="139">
        <v>42.28395</v>
      </c>
      <c r="G43" s="139">
        <v>40.280864</v>
      </c>
      <c r="H43" s="139">
        <v>42.484567</v>
      </c>
      <c r="I43" s="141">
        <f t="shared" si="0"/>
        <v>43.106288</v>
      </c>
      <c r="J43" s="142">
        <f t="shared" si="1"/>
        <v>3.316288</v>
      </c>
      <c r="K43" s="143">
        <v>44.426</v>
      </c>
      <c r="L43" s="146">
        <f t="shared" si="3"/>
        <v>-1.3197120000000027</v>
      </c>
      <c r="M43" s="145"/>
    </row>
    <row r="44" spans="1:13" ht="12" customHeight="1">
      <c r="A44" s="135">
        <v>37</v>
      </c>
      <c r="B44" s="136" t="s">
        <v>14</v>
      </c>
      <c r="C44" s="137" t="s">
        <v>15</v>
      </c>
      <c r="D44" s="138">
        <v>15</v>
      </c>
      <c r="E44" s="139">
        <v>51.541666</v>
      </c>
      <c r="F44" s="139">
        <v>45.666666</v>
      </c>
      <c r="G44" s="139">
        <v>40.2</v>
      </c>
      <c r="H44" s="140">
        <v>35</v>
      </c>
      <c r="I44" s="141">
        <f t="shared" si="0"/>
        <v>43.102083</v>
      </c>
      <c r="J44" s="142">
        <f t="shared" si="1"/>
        <v>3.312083000000001</v>
      </c>
      <c r="K44" s="143">
        <v>43.884</v>
      </c>
      <c r="L44" s="146">
        <f t="shared" si="3"/>
        <v>-0.781917</v>
      </c>
      <c r="M44" s="145"/>
    </row>
    <row r="45" spans="1:13" ht="12" customHeight="1">
      <c r="A45" s="135">
        <v>38</v>
      </c>
      <c r="B45" s="136" t="s">
        <v>81</v>
      </c>
      <c r="C45" s="137" t="s">
        <v>304</v>
      </c>
      <c r="D45" s="138">
        <v>12</v>
      </c>
      <c r="E45" s="139">
        <v>53.375</v>
      </c>
      <c r="F45" s="139">
        <v>44.166666</v>
      </c>
      <c r="G45" s="139">
        <v>42.375</v>
      </c>
      <c r="H45" s="140">
        <v>31.666666</v>
      </c>
      <c r="I45" s="141">
        <f t="shared" si="0"/>
        <v>42.895832999999996</v>
      </c>
      <c r="J45" s="142">
        <f t="shared" si="1"/>
        <v>3.105832999999997</v>
      </c>
      <c r="K45" s="147">
        <v>34.464</v>
      </c>
      <c r="L45" s="144">
        <f t="shared" si="3"/>
        <v>8.431832999999997</v>
      </c>
      <c r="M45" s="145"/>
    </row>
    <row r="46" spans="1:13" ht="12" customHeight="1">
      <c r="A46" s="135">
        <v>39</v>
      </c>
      <c r="B46" s="136" t="s">
        <v>12</v>
      </c>
      <c r="C46" s="137" t="s">
        <v>306</v>
      </c>
      <c r="D46" s="138">
        <v>9</v>
      </c>
      <c r="E46" s="139">
        <v>50.972222</v>
      </c>
      <c r="F46" s="139">
        <v>47.222222</v>
      </c>
      <c r="G46" s="139">
        <v>40.722222</v>
      </c>
      <c r="H46" s="140">
        <v>32.222222</v>
      </c>
      <c r="I46" s="141">
        <f t="shared" si="0"/>
        <v>42.784722</v>
      </c>
      <c r="J46" s="142">
        <f t="shared" si="1"/>
        <v>2.994722000000003</v>
      </c>
      <c r="K46" s="147">
        <v>42.92</v>
      </c>
      <c r="L46" s="146">
        <f t="shared" si="3"/>
        <v>-0.13527799999999957</v>
      </c>
      <c r="M46" s="145"/>
    </row>
    <row r="47" spans="1:13" ht="12" customHeight="1">
      <c r="A47" s="135">
        <v>40</v>
      </c>
      <c r="B47" s="136" t="s">
        <v>85</v>
      </c>
      <c r="C47" s="137" t="s">
        <v>304</v>
      </c>
      <c r="D47" s="138">
        <v>6</v>
      </c>
      <c r="E47" s="139">
        <v>52.208333</v>
      </c>
      <c r="F47" s="139">
        <v>39.166666</v>
      </c>
      <c r="G47" s="139">
        <v>44.833333</v>
      </c>
      <c r="H47" s="140">
        <v>34.583333</v>
      </c>
      <c r="I47" s="141">
        <f t="shared" si="0"/>
        <v>42.697916250000006</v>
      </c>
      <c r="J47" s="142">
        <f t="shared" si="1"/>
        <v>2.9079162500000066</v>
      </c>
      <c r="K47" s="143">
        <v>47.98199999999999</v>
      </c>
      <c r="L47" s="146">
        <f t="shared" si="3"/>
        <v>-5.284083749999986</v>
      </c>
      <c r="M47" s="145"/>
    </row>
    <row r="48" spans="1:13" ht="12" customHeight="1">
      <c r="A48" s="135">
        <v>41</v>
      </c>
      <c r="B48" s="136" t="s">
        <v>20</v>
      </c>
      <c r="C48" s="137" t="s">
        <v>304</v>
      </c>
      <c r="D48" s="138">
        <v>9</v>
      </c>
      <c r="E48" s="139">
        <v>52.638888</v>
      </c>
      <c r="F48" s="139">
        <v>43.888888</v>
      </c>
      <c r="G48" s="139">
        <v>40.666666</v>
      </c>
      <c r="H48" s="140">
        <v>32.777777</v>
      </c>
      <c r="I48" s="141">
        <f t="shared" si="0"/>
        <v>42.49305475</v>
      </c>
      <c r="J48" s="142">
        <f t="shared" si="1"/>
        <v>2.7030547499999997</v>
      </c>
      <c r="K48" s="143">
        <v>49.266</v>
      </c>
      <c r="L48" s="146">
        <f t="shared" si="3"/>
        <v>-6.772945249999999</v>
      </c>
      <c r="M48" s="145"/>
    </row>
    <row r="49" spans="1:13" ht="12" customHeight="1">
      <c r="A49" s="135">
        <v>42</v>
      </c>
      <c r="B49" s="136" t="s">
        <v>310</v>
      </c>
      <c r="C49" s="137" t="s">
        <v>307</v>
      </c>
      <c r="D49" s="138">
        <v>15</v>
      </c>
      <c r="E49" s="139">
        <v>52.833333</v>
      </c>
      <c r="F49" s="139">
        <v>42.666666</v>
      </c>
      <c r="G49" s="139">
        <v>39.8</v>
      </c>
      <c r="H49" s="140">
        <v>34.666666</v>
      </c>
      <c r="I49" s="141">
        <f t="shared" si="0"/>
        <v>42.49166625</v>
      </c>
      <c r="J49" s="142">
        <f t="shared" si="1"/>
        <v>2.7016662500000024</v>
      </c>
      <c r="K49" s="147">
        <v>41.984</v>
      </c>
      <c r="L49" s="146">
        <f t="shared" si="3"/>
        <v>0.5076662499999998</v>
      </c>
      <c r="M49" s="145"/>
    </row>
    <row r="50" spans="1:13" ht="12" customHeight="1">
      <c r="A50" s="135">
        <v>43</v>
      </c>
      <c r="B50" s="136" t="s">
        <v>101</v>
      </c>
      <c r="C50" s="137" t="s">
        <v>38</v>
      </c>
      <c r="D50" s="138">
        <v>3</v>
      </c>
      <c r="E50" s="139">
        <v>50.25</v>
      </c>
      <c r="F50" s="139">
        <v>46.666666</v>
      </c>
      <c r="G50" s="139">
        <v>42.166666</v>
      </c>
      <c r="H50" s="140">
        <v>30.833333</v>
      </c>
      <c r="I50" s="141">
        <f t="shared" si="0"/>
        <v>42.47916625</v>
      </c>
      <c r="J50" s="142">
        <f t="shared" si="1"/>
        <v>2.6891662499999995</v>
      </c>
      <c r="K50" s="147">
        <v>38.620000000000005</v>
      </c>
      <c r="L50" s="146">
        <f t="shared" si="3"/>
        <v>3.859166249999994</v>
      </c>
      <c r="M50" s="145"/>
    </row>
    <row r="51" spans="1:13" ht="12" customHeight="1">
      <c r="A51" s="135">
        <v>44</v>
      </c>
      <c r="B51" s="136" t="s">
        <v>80</v>
      </c>
      <c r="C51" s="137" t="s">
        <v>23</v>
      </c>
      <c r="D51" s="138">
        <v>6</v>
      </c>
      <c r="E51" s="139">
        <v>48.166666</v>
      </c>
      <c r="F51" s="139">
        <v>44.166666</v>
      </c>
      <c r="G51" s="139">
        <v>39.166666</v>
      </c>
      <c r="H51" s="140">
        <v>36.25</v>
      </c>
      <c r="I51" s="141">
        <f t="shared" si="0"/>
        <v>41.9374995</v>
      </c>
      <c r="J51" s="142">
        <f t="shared" si="1"/>
        <v>2.147499500000002</v>
      </c>
      <c r="K51" s="147">
        <v>40.342000000000006</v>
      </c>
      <c r="L51" s="146">
        <f t="shared" si="3"/>
        <v>1.5954994999999954</v>
      </c>
      <c r="M51" s="145"/>
    </row>
    <row r="52" spans="1:13" ht="12" customHeight="1">
      <c r="A52" s="135">
        <v>45</v>
      </c>
      <c r="B52" s="136" t="s">
        <v>87</v>
      </c>
      <c r="C52" s="137" t="s">
        <v>306</v>
      </c>
      <c r="D52" s="138">
        <v>11</v>
      </c>
      <c r="E52" s="140">
        <v>46.090909</v>
      </c>
      <c r="F52" s="139">
        <v>45</v>
      </c>
      <c r="G52" s="139">
        <v>43.045454</v>
      </c>
      <c r="H52" s="140">
        <v>33.40909</v>
      </c>
      <c r="I52" s="141">
        <f t="shared" si="0"/>
        <v>41.88636325</v>
      </c>
      <c r="J52" s="142">
        <f t="shared" si="1"/>
        <v>2.096363250000003</v>
      </c>
      <c r="K52" s="147">
        <v>36.062</v>
      </c>
      <c r="L52" s="144">
        <f t="shared" si="3"/>
        <v>5.824363250000005</v>
      </c>
      <c r="M52" s="145"/>
    </row>
    <row r="53" spans="1:13" ht="12" customHeight="1">
      <c r="A53" s="135">
        <v>46</v>
      </c>
      <c r="B53" s="136" t="s">
        <v>39</v>
      </c>
      <c r="C53" s="137" t="s">
        <v>304</v>
      </c>
      <c r="D53" s="138">
        <v>4</v>
      </c>
      <c r="E53" s="139">
        <v>46.875</v>
      </c>
      <c r="F53" s="139">
        <v>41.25</v>
      </c>
      <c r="G53" s="139">
        <v>46.25</v>
      </c>
      <c r="H53" s="140">
        <v>33.125</v>
      </c>
      <c r="I53" s="141">
        <f t="shared" si="0"/>
        <v>41.875</v>
      </c>
      <c r="J53" s="142">
        <f t="shared" si="1"/>
        <v>2.085000000000001</v>
      </c>
      <c r="K53" s="147">
        <v>36.796</v>
      </c>
      <c r="L53" s="144">
        <f t="shared" si="3"/>
        <v>5.079000000000001</v>
      </c>
      <c r="M53" s="145"/>
    </row>
    <row r="54" spans="1:13" ht="12" customHeight="1">
      <c r="A54" s="135">
        <v>47</v>
      </c>
      <c r="B54" s="136" t="s">
        <v>49</v>
      </c>
      <c r="C54" s="137" t="s">
        <v>307</v>
      </c>
      <c r="D54" s="138">
        <v>6</v>
      </c>
      <c r="E54" s="140">
        <v>44.25</v>
      </c>
      <c r="F54" s="139">
        <v>44.166666</v>
      </c>
      <c r="G54" s="139">
        <v>40.75</v>
      </c>
      <c r="H54" s="139">
        <v>37.916666</v>
      </c>
      <c r="I54" s="141">
        <f t="shared" si="0"/>
        <v>41.770832999999996</v>
      </c>
      <c r="J54" s="142">
        <f t="shared" si="1"/>
        <v>1.980832999999997</v>
      </c>
      <c r="K54" s="143">
        <v>53.52</v>
      </c>
      <c r="L54" s="146">
        <f t="shared" si="3"/>
        <v>-11.749167000000007</v>
      </c>
      <c r="M54" s="145"/>
    </row>
    <row r="55" spans="1:13" ht="12" customHeight="1">
      <c r="A55" s="135">
        <v>48</v>
      </c>
      <c r="B55" s="136" t="s">
        <v>90</v>
      </c>
      <c r="C55" s="137" t="s">
        <v>15</v>
      </c>
      <c r="D55" s="138">
        <v>7</v>
      </c>
      <c r="E55" s="139">
        <v>47.5</v>
      </c>
      <c r="F55" s="139">
        <v>42.857142</v>
      </c>
      <c r="G55" s="139">
        <v>50.285714</v>
      </c>
      <c r="H55" s="148">
        <v>26.428571</v>
      </c>
      <c r="I55" s="141">
        <f t="shared" si="0"/>
        <v>41.76785675</v>
      </c>
      <c r="J55" s="142">
        <f t="shared" si="1"/>
        <v>1.9778567500000008</v>
      </c>
      <c r="K55" s="143">
        <v>44.65599999999999</v>
      </c>
      <c r="L55" s="146">
        <f t="shared" si="3"/>
        <v>-2.8881432499999917</v>
      </c>
      <c r="M55" s="145"/>
    </row>
    <row r="56" spans="1:13" ht="12" customHeight="1">
      <c r="A56" s="135">
        <v>49</v>
      </c>
      <c r="B56" s="136" t="s">
        <v>103</v>
      </c>
      <c r="C56" s="137" t="s">
        <v>15</v>
      </c>
      <c r="D56" s="138">
        <v>8</v>
      </c>
      <c r="E56" s="139">
        <v>47.34375</v>
      </c>
      <c r="F56" s="139">
        <v>40</v>
      </c>
      <c r="G56" s="139">
        <v>47.6875</v>
      </c>
      <c r="H56" s="140">
        <v>30.9375</v>
      </c>
      <c r="I56" s="141">
        <f t="shared" si="0"/>
        <v>41.4921875</v>
      </c>
      <c r="J56" s="142">
        <f t="shared" si="1"/>
        <v>1.7021875000000009</v>
      </c>
      <c r="K56" s="143">
        <v>48.936</v>
      </c>
      <c r="L56" s="146">
        <f t="shared" si="3"/>
        <v>-7.4438125</v>
      </c>
      <c r="M56" s="145"/>
    </row>
    <row r="57" spans="1:13" ht="12" customHeight="1">
      <c r="A57" s="135">
        <v>50</v>
      </c>
      <c r="B57" s="136" t="s">
        <v>50</v>
      </c>
      <c r="C57" s="137" t="s">
        <v>308</v>
      </c>
      <c r="D57" s="138">
        <v>10</v>
      </c>
      <c r="E57" s="139">
        <v>50.725</v>
      </c>
      <c r="F57" s="139">
        <v>37.5</v>
      </c>
      <c r="G57" s="139">
        <v>42.75</v>
      </c>
      <c r="H57" s="140">
        <v>34.5</v>
      </c>
      <c r="I57" s="141">
        <f t="shared" si="0"/>
        <v>41.36875</v>
      </c>
      <c r="J57" s="142">
        <f t="shared" si="1"/>
        <v>1.5787499999999994</v>
      </c>
      <c r="K57" s="147">
        <v>42.676</v>
      </c>
      <c r="L57" s="146">
        <f t="shared" si="3"/>
        <v>-1.3072500000000034</v>
      </c>
      <c r="M57" s="145"/>
    </row>
    <row r="58" spans="1:13" ht="12" customHeight="1">
      <c r="A58" s="135">
        <v>51</v>
      </c>
      <c r="B58" s="136" t="s">
        <v>36</v>
      </c>
      <c r="C58" s="137" t="s">
        <v>306</v>
      </c>
      <c r="D58" s="138">
        <v>36</v>
      </c>
      <c r="E58" s="139">
        <v>51.940972</v>
      </c>
      <c r="F58" s="139">
        <v>38.194444</v>
      </c>
      <c r="G58" s="139">
        <v>44.041666</v>
      </c>
      <c r="H58" s="140">
        <v>30.625</v>
      </c>
      <c r="I58" s="141">
        <f t="shared" si="0"/>
        <v>41.200520499999996</v>
      </c>
      <c r="J58" s="142">
        <f t="shared" si="1"/>
        <v>1.410520499999997</v>
      </c>
      <c r="K58" s="143">
        <v>47.954</v>
      </c>
      <c r="L58" s="146">
        <f t="shared" si="3"/>
        <v>-6.7534795000000045</v>
      </c>
      <c r="M58" s="145"/>
    </row>
    <row r="59" spans="1:13" ht="12" customHeight="1">
      <c r="A59" s="135">
        <v>52</v>
      </c>
      <c r="B59" s="136" t="s">
        <v>43</v>
      </c>
      <c r="C59" s="137" t="s">
        <v>306</v>
      </c>
      <c r="D59" s="138">
        <v>7</v>
      </c>
      <c r="E59" s="139">
        <v>49.5</v>
      </c>
      <c r="F59" s="139">
        <v>39.285714</v>
      </c>
      <c r="G59" s="139">
        <v>41.714285</v>
      </c>
      <c r="H59" s="140">
        <v>33.214285</v>
      </c>
      <c r="I59" s="141">
        <f t="shared" si="0"/>
        <v>40.928571</v>
      </c>
      <c r="J59" s="142">
        <f t="shared" si="1"/>
        <v>1.138570999999999</v>
      </c>
      <c r="K59" s="143">
        <v>44.646</v>
      </c>
      <c r="L59" s="146">
        <f t="shared" si="3"/>
        <v>-3.7174290000000028</v>
      </c>
      <c r="M59" s="145"/>
    </row>
    <row r="60" spans="1:13" ht="12" customHeight="1">
      <c r="A60" s="135">
        <v>53</v>
      </c>
      <c r="B60" s="136" t="s">
        <v>63</v>
      </c>
      <c r="C60" s="137" t="s">
        <v>307</v>
      </c>
      <c r="D60" s="138">
        <v>11</v>
      </c>
      <c r="E60" s="139">
        <v>48.295454</v>
      </c>
      <c r="F60" s="140">
        <v>35.90909</v>
      </c>
      <c r="G60" s="139">
        <v>42.681818</v>
      </c>
      <c r="H60" s="140">
        <v>35.90909</v>
      </c>
      <c r="I60" s="141">
        <f t="shared" si="0"/>
        <v>40.698862999999996</v>
      </c>
      <c r="J60" s="142">
        <f t="shared" si="1"/>
        <v>0.9088629999999966</v>
      </c>
      <c r="K60" s="143">
        <v>48.263999999999996</v>
      </c>
      <c r="L60" s="146">
        <f t="shared" si="3"/>
        <v>-7.565137</v>
      </c>
      <c r="M60" s="145"/>
    </row>
    <row r="61" spans="1:13" ht="12" customHeight="1">
      <c r="A61" s="135">
        <v>54</v>
      </c>
      <c r="B61" s="136" t="s">
        <v>97</v>
      </c>
      <c r="C61" s="137" t="s">
        <v>304</v>
      </c>
      <c r="D61" s="138">
        <v>17</v>
      </c>
      <c r="E61" s="139">
        <v>52.264705</v>
      </c>
      <c r="F61" s="148">
        <v>33.823529</v>
      </c>
      <c r="G61" s="139">
        <v>41.882352</v>
      </c>
      <c r="H61" s="140">
        <v>34.117647</v>
      </c>
      <c r="I61" s="141">
        <f t="shared" si="0"/>
        <v>40.52205825</v>
      </c>
      <c r="J61" s="142">
        <f t="shared" si="1"/>
        <v>0.7320582500000015</v>
      </c>
      <c r="K61" s="143">
        <v>44.013999999999996</v>
      </c>
      <c r="L61" s="146">
        <f t="shared" si="3"/>
        <v>-3.491941749999995</v>
      </c>
      <c r="M61" s="145"/>
    </row>
    <row r="62" spans="1:13" ht="12" customHeight="1">
      <c r="A62" s="135">
        <v>55</v>
      </c>
      <c r="B62" s="136" t="s">
        <v>53</v>
      </c>
      <c r="C62" s="137" t="s">
        <v>38</v>
      </c>
      <c r="D62" s="138">
        <v>11</v>
      </c>
      <c r="E62" s="140">
        <v>45.011363</v>
      </c>
      <c r="F62" s="139">
        <v>40.90909</v>
      </c>
      <c r="G62" s="140">
        <v>38.590909</v>
      </c>
      <c r="H62" s="139">
        <v>37.045454</v>
      </c>
      <c r="I62" s="141">
        <f t="shared" si="0"/>
        <v>40.38920400000001</v>
      </c>
      <c r="J62" s="142">
        <f t="shared" si="1"/>
        <v>0.5992040000000074</v>
      </c>
      <c r="K62" s="147">
        <v>40.618</v>
      </c>
      <c r="L62" s="146">
        <f t="shared" si="3"/>
        <v>-0.22879599999999556</v>
      </c>
      <c r="M62" s="145"/>
    </row>
    <row r="63" spans="1:13" ht="12" customHeight="1">
      <c r="A63" s="135">
        <v>56</v>
      </c>
      <c r="B63" s="136" t="s">
        <v>70</v>
      </c>
      <c r="C63" s="137" t="s">
        <v>308</v>
      </c>
      <c r="D63" s="138">
        <v>26</v>
      </c>
      <c r="E63" s="139">
        <v>47.379807</v>
      </c>
      <c r="F63" s="140">
        <v>35.576923</v>
      </c>
      <c r="G63" s="139">
        <v>40.192307</v>
      </c>
      <c r="H63" s="139">
        <v>37.596153</v>
      </c>
      <c r="I63" s="141">
        <f t="shared" si="0"/>
        <v>40.186297499999995</v>
      </c>
      <c r="J63" s="142">
        <f t="shared" si="1"/>
        <v>0.39629749999999575</v>
      </c>
      <c r="K63" s="143">
        <v>47.542</v>
      </c>
      <c r="L63" s="146">
        <f t="shared" si="3"/>
        <v>-7.355702500000007</v>
      </c>
      <c r="M63" s="145"/>
    </row>
    <row r="64" spans="1:13" ht="12" customHeight="1">
      <c r="A64" s="135">
        <v>57</v>
      </c>
      <c r="B64" s="136" t="s">
        <v>17</v>
      </c>
      <c r="C64" s="137" t="s">
        <v>304</v>
      </c>
      <c r="D64" s="138">
        <v>8</v>
      </c>
      <c r="E64" s="148">
        <v>37.375</v>
      </c>
      <c r="F64" s="139">
        <v>45</v>
      </c>
      <c r="G64" s="139">
        <v>40.6875</v>
      </c>
      <c r="H64" s="139">
        <v>37.1875</v>
      </c>
      <c r="I64" s="141">
        <f t="shared" si="0"/>
        <v>40.0625</v>
      </c>
      <c r="J64" s="142">
        <f t="shared" si="1"/>
        <v>0.27250000000000085</v>
      </c>
      <c r="K64" s="143">
        <v>51.69200000000001</v>
      </c>
      <c r="L64" s="146">
        <f t="shared" si="3"/>
        <v>-11.629500000000007</v>
      </c>
      <c r="M64" s="145"/>
    </row>
    <row r="65" spans="1:13" ht="12" customHeight="1">
      <c r="A65" s="135">
        <v>58</v>
      </c>
      <c r="B65" s="136" t="s">
        <v>311</v>
      </c>
      <c r="C65" s="137" t="s">
        <v>307</v>
      </c>
      <c r="D65" s="138">
        <v>9</v>
      </c>
      <c r="E65" s="139">
        <v>49.5</v>
      </c>
      <c r="F65" s="139">
        <v>37.777777</v>
      </c>
      <c r="G65" s="139">
        <v>39.388888</v>
      </c>
      <c r="H65" s="140">
        <v>33.333333</v>
      </c>
      <c r="I65" s="141">
        <f t="shared" si="0"/>
        <v>39.9999995</v>
      </c>
      <c r="J65" s="142">
        <f t="shared" si="1"/>
        <v>0.20999950000000212</v>
      </c>
      <c r="K65" s="147">
        <v>42.209999999999994</v>
      </c>
      <c r="L65" s="146">
        <f t="shared" si="3"/>
        <v>-2.2100004999999925</v>
      </c>
      <c r="M65" s="145"/>
    </row>
    <row r="66" spans="1:13" ht="12" customHeight="1">
      <c r="A66" s="135">
        <v>59</v>
      </c>
      <c r="B66" s="136" t="s">
        <v>151</v>
      </c>
      <c r="C66" s="137" t="s">
        <v>304</v>
      </c>
      <c r="D66" s="138">
        <v>4</v>
      </c>
      <c r="E66" s="139">
        <v>48.5625</v>
      </c>
      <c r="F66" s="148">
        <v>33.75</v>
      </c>
      <c r="G66" s="139">
        <v>44.375</v>
      </c>
      <c r="H66" s="140">
        <v>33.125</v>
      </c>
      <c r="I66" s="141">
        <f t="shared" si="0"/>
        <v>39.953125</v>
      </c>
      <c r="J66" s="142">
        <f t="shared" si="1"/>
        <v>0.16312500000000085</v>
      </c>
      <c r="K66" s="147">
        <v>41.634</v>
      </c>
      <c r="L66" s="146">
        <f t="shared" si="3"/>
        <v>-1.6808750000000003</v>
      </c>
      <c r="M66" s="145"/>
    </row>
    <row r="67" spans="1:13" ht="12" customHeight="1">
      <c r="A67" s="135">
        <v>60</v>
      </c>
      <c r="B67" s="136" t="s">
        <v>78</v>
      </c>
      <c r="C67" s="137" t="s">
        <v>15</v>
      </c>
      <c r="D67" s="138">
        <v>39</v>
      </c>
      <c r="E67" s="139">
        <v>47.333333</v>
      </c>
      <c r="F67" s="140">
        <v>35.897435</v>
      </c>
      <c r="G67" s="139">
        <v>40.179487</v>
      </c>
      <c r="H67" s="140">
        <v>36.282051</v>
      </c>
      <c r="I67" s="141">
        <f t="shared" si="0"/>
        <v>39.9230765</v>
      </c>
      <c r="J67" s="142">
        <f t="shared" si="1"/>
        <v>0.13307650000000137</v>
      </c>
      <c r="K67" s="147">
        <v>42.358000000000004</v>
      </c>
      <c r="L67" s="146">
        <f t="shared" si="3"/>
        <v>-2.4349235000000036</v>
      </c>
      <c r="M67" s="145"/>
    </row>
    <row r="68" spans="1:13" ht="12" customHeight="1">
      <c r="A68" s="135">
        <v>61</v>
      </c>
      <c r="B68" s="136" t="s">
        <v>178</v>
      </c>
      <c r="C68" s="137" t="s">
        <v>304</v>
      </c>
      <c r="D68" s="138">
        <v>9</v>
      </c>
      <c r="E68" s="148">
        <v>41.5</v>
      </c>
      <c r="F68" s="139">
        <v>39.444444</v>
      </c>
      <c r="G68" s="139">
        <v>45.833333</v>
      </c>
      <c r="H68" s="140">
        <v>32.777777</v>
      </c>
      <c r="I68" s="141">
        <f t="shared" si="0"/>
        <v>39.88888850000001</v>
      </c>
      <c r="J68" s="142">
        <f t="shared" si="1"/>
        <v>0.09888850000000815</v>
      </c>
      <c r="K68" s="147">
        <v>39.507999999999996</v>
      </c>
      <c r="L68" s="146">
        <f t="shared" si="3"/>
        <v>0.38088850000001173</v>
      </c>
      <c r="M68" s="145"/>
    </row>
    <row r="69" spans="1:13" ht="12" customHeight="1">
      <c r="A69" s="135">
        <v>62</v>
      </c>
      <c r="B69" s="136" t="s">
        <v>41</v>
      </c>
      <c r="C69" s="137" t="s">
        <v>304</v>
      </c>
      <c r="D69" s="138">
        <v>11</v>
      </c>
      <c r="E69" s="139">
        <v>47.25</v>
      </c>
      <c r="F69" s="139">
        <v>38.636363</v>
      </c>
      <c r="G69" s="139">
        <v>47.272727</v>
      </c>
      <c r="H69" s="148">
        <v>26.363636</v>
      </c>
      <c r="I69" s="141">
        <f t="shared" si="0"/>
        <v>39.880681499999994</v>
      </c>
      <c r="J69" s="142">
        <f t="shared" si="1"/>
        <v>0.0906814999999952</v>
      </c>
      <c r="K69" s="147">
        <v>38.35</v>
      </c>
      <c r="L69" s="146">
        <f t="shared" si="3"/>
        <v>1.530681499999993</v>
      </c>
      <c r="M69" s="145"/>
    </row>
    <row r="70" spans="1:13" ht="12" customHeight="1">
      <c r="A70" s="135">
        <v>63</v>
      </c>
      <c r="B70" s="136" t="s">
        <v>312</v>
      </c>
      <c r="C70" s="137" t="s">
        <v>307</v>
      </c>
      <c r="D70" s="138">
        <v>4</v>
      </c>
      <c r="E70" s="139">
        <v>50.5</v>
      </c>
      <c r="F70" s="139">
        <v>40</v>
      </c>
      <c r="G70" s="139">
        <v>42.625</v>
      </c>
      <c r="H70" s="148">
        <v>25.625</v>
      </c>
      <c r="I70" s="151">
        <f t="shared" si="0"/>
        <v>39.6875</v>
      </c>
      <c r="J70" s="152">
        <f t="shared" si="1"/>
        <v>-0.10249999999999915</v>
      </c>
      <c r="K70" s="143">
        <v>45.965999999999994</v>
      </c>
      <c r="L70" s="146">
        <f t="shared" si="3"/>
        <v>-6.278499999999994</v>
      </c>
      <c r="M70" s="145"/>
    </row>
    <row r="71" spans="1:13" ht="12" customHeight="1">
      <c r="A71" s="135">
        <v>64</v>
      </c>
      <c r="B71" s="136" t="s">
        <v>54</v>
      </c>
      <c r="C71" s="137" t="s">
        <v>308</v>
      </c>
      <c r="D71" s="138">
        <v>13</v>
      </c>
      <c r="E71" s="139">
        <v>50.211538</v>
      </c>
      <c r="F71" s="139">
        <v>38.076923</v>
      </c>
      <c r="G71" s="148">
        <v>37.076923</v>
      </c>
      <c r="H71" s="140">
        <v>33.26923</v>
      </c>
      <c r="I71" s="151">
        <f t="shared" si="0"/>
        <v>39.6586535</v>
      </c>
      <c r="J71" s="152">
        <f t="shared" si="1"/>
        <v>-0.13134649999999937</v>
      </c>
      <c r="K71" s="143">
        <v>46.010000000000005</v>
      </c>
      <c r="L71" s="146">
        <f t="shared" si="3"/>
        <v>-6.351346500000005</v>
      </c>
      <c r="M71" s="145"/>
    </row>
    <row r="72" spans="1:13" ht="12" customHeight="1">
      <c r="A72" s="135">
        <v>65</v>
      </c>
      <c r="B72" s="136" t="s">
        <v>126</v>
      </c>
      <c r="C72" s="137" t="s">
        <v>306</v>
      </c>
      <c r="D72" s="138">
        <v>2</v>
      </c>
      <c r="E72" s="139">
        <v>51.5</v>
      </c>
      <c r="F72" s="148">
        <v>32.5</v>
      </c>
      <c r="G72" s="139">
        <v>47</v>
      </c>
      <c r="H72" s="148">
        <v>27.5</v>
      </c>
      <c r="I72" s="151">
        <f aca="true" t="shared" si="4" ref="I72:I135">AVERAGE(E72,F72,G72,H72)</f>
        <v>39.625</v>
      </c>
      <c r="J72" s="152">
        <f aca="true" t="shared" si="5" ref="J72:J135">I72-39.79</f>
        <v>-0.16499999999999915</v>
      </c>
      <c r="K72" s="147">
        <v>42.15</v>
      </c>
      <c r="L72" s="146">
        <f t="shared" si="3"/>
        <v>-2.5249999999999986</v>
      </c>
      <c r="M72" s="145"/>
    </row>
    <row r="73" spans="1:13" ht="12" customHeight="1">
      <c r="A73" s="135">
        <v>66</v>
      </c>
      <c r="B73" s="136" t="s">
        <v>123</v>
      </c>
      <c r="C73" s="137" t="s">
        <v>23</v>
      </c>
      <c r="D73" s="138">
        <v>7</v>
      </c>
      <c r="E73" s="148">
        <v>43.267857</v>
      </c>
      <c r="F73" s="139">
        <v>37.857142</v>
      </c>
      <c r="G73" s="139">
        <v>42.714285</v>
      </c>
      <c r="H73" s="140">
        <v>34.285714</v>
      </c>
      <c r="I73" s="151">
        <f t="shared" si="4"/>
        <v>39.5312495</v>
      </c>
      <c r="J73" s="152">
        <f t="shared" si="5"/>
        <v>-0.2587504999999979</v>
      </c>
      <c r="K73" s="147">
        <v>39.05</v>
      </c>
      <c r="L73" s="146">
        <f t="shared" si="3"/>
        <v>0.4812495000000041</v>
      </c>
      <c r="M73" s="145"/>
    </row>
    <row r="74" spans="1:13" ht="12" customHeight="1">
      <c r="A74" s="135">
        <v>67</v>
      </c>
      <c r="B74" s="136" t="s">
        <v>219</v>
      </c>
      <c r="C74" s="137" t="s">
        <v>308</v>
      </c>
      <c r="D74" s="138">
        <v>11</v>
      </c>
      <c r="E74" s="139">
        <v>49.704545</v>
      </c>
      <c r="F74" s="140">
        <v>36.818181</v>
      </c>
      <c r="G74" s="139">
        <v>39.954545</v>
      </c>
      <c r="H74" s="140">
        <v>31.363636</v>
      </c>
      <c r="I74" s="151">
        <f t="shared" si="4"/>
        <v>39.460226750000004</v>
      </c>
      <c r="J74" s="152">
        <f t="shared" si="5"/>
        <v>-0.32977324999999524</v>
      </c>
      <c r="K74" s="143">
        <v>47.62</v>
      </c>
      <c r="L74" s="146">
        <f t="shared" si="3"/>
        <v>-8.159773249999994</v>
      </c>
      <c r="M74" s="145"/>
    </row>
    <row r="75" spans="1:13" ht="12" customHeight="1">
      <c r="A75" s="135">
        <v>68</v>
      </c>
      <c r="B75" s="136" t="s">
        <v>56</v>
      </c>
      <c r="C75" s="137" t="s">
        <v>304</v>
      </c>
      <c r="D75" s="138">
        <v>13</v>
      </c>
      <c r="E75" s="139">
        <v>50.634615</v>
      </c>
      <c r="F75" s="148">
        <v>32.692307</v>
      </c>
      <c r="G75" s="139">
        <v>39.115384</v>
      </c>
      <c r="H75" s="140">
        <v>34.423076</v>
      </c>
      <c r="I75" s="151">
        <f t="shared" si="4"/>
        <v>39.2163455</v>
      </c>
      <c r="J75" s="152">
        <f t="shared" si="5"/>
        <v>-0.5736544999999964</v>
      </c>
      <c r="K75" s="147">
        <v>36.757999999999996</v>
      </c>
      <c r="L75" s="146">
        <f t="shared" si="3"/>
        <v>2.458345500000007</v>
      </c>
      <c r="M75" s="145"/>
    </row>
    <row r="76" spans="1:13" ht="12" customHeight="1">
      <c r="A76" s="135">
        <v>69</v>
      </c>
      <c r="B76" s="136" t="s">
        <v>112</v>
      </c>
      <c r="C76" s="137" t="s">
        <v>306</v>
      </c>
      <c r="D76" s="138">
        <v>29</v>
      </c>
      <c r="E76" s="139">
        <v>48.474137</v>
      </c>
      <c r="F76" s="139">
        <v>38.793103</v>
      </c>
      <c r="G76" s="148">
        <v>35.620689</v>
      </c>
      <c r="H76" s="140">
        <v>33.103448</v>
      </c>
      <c r="I76" s="151">
        <f t="shared" si="4"/>
        <v>38.99784425</v>
      </c>
      <c r="J76" s="152">
        <f t="shared" si="5"/>
        <v>-0.7921557499999992</v>
      </c>
      <c r="K76" s="147">
        <v>38.914</v>
      </c>
      <c r="L76" s="146">
        <f t="shared" si="3"/>
        <v>0.08384424999999851</v>
      </c>
      <c r="M76" s="145"/>
    </row>
    <row r="77" spans="1:13" ht="12" customHeight="1">
      <c r="A77" s="135">
        <v>70</v>
      </c>
      <c r="B77" s="136" t="s">
        <v>104</v>
      </c>
      <c r="C77" s="137" t="s">
        <v>38</v>
      </c>
      <c r="D77" s="138">
        <v>19</v>
      </c>
      <c r="E77" s="139">
        <v>50.638157</v>
      </c>
      <c r="F77" s="148">
        <v>33.68421</v>
      </c>
      <c r="G77" s="139">
        <v>41.236842</v>
      </c>
      <c r="H77" s="148">
        <v>29.868421</v>
      </c>
      <c r="I77" s="151">
        <f t="shared" si="4"/>
        <v>38.856907500000005</v>
      </c>
      <c r="J77" s="152">
        <f t="shared" si="5"/>
        <v>-0.9330924999999937</v>
      </c>
      <c r="K77" s="147">
        <v>40.666</v>
      </c>
      <c r="L77" s="146">
        <f t="shared" si="3"/>
        <v>-1.8090924999999913</v>
      </c>
      <c r="M77" s="145"/>
    </row>
    <row r="78" spans="1:13" ht="12" customHeight="1">
      <c r="A78" s="135">
        <v>71</v>
      </c>
      <c r="B78" s="136" t="s">
        <v>28</v>
      </c>
      <c r="C78" s="137" t="s">
        <v>308</v>
      </c>
      <c r="D78" s="138">
        <v>12</v>
      </c>
      <c r="E78" s="140">
        <v>45.041666</v>
      </c>
      <c r="F78" s="140">
        <v>35.833333</v>
      </c>
      <c r="G78" s="139">
        <v>43.791666</v>
      </c>
      <c r="H78" s="140">
        <v>30.416666</v>
      </c>
      <c r="I78" s="151">
        <f t="shared" si="4"/>
        <v>38.77083275</v>
      </c>
      <c r="J78" s="152">
        <f t="shared" si="5"/>
        <v>-1.0191672500000024</v>
      </c>
      <c r="K78" s="143">
        <v>47.4</v>
      </c>
      <c r="L78" s="146">
        <f t="shared" si="3"/>
        <v>-8.629167250000002</v>
      </c>
      <c r="M78" s="145"/>
    </row>
    <row r="79" spans="1:13" ht="12" customHeight="1">
      <c r="A79" s="135">
        <v>72</v>
      </c>
      <c r="B79" s="136" t="s">
        <v>225</v>
      </c>
      <c r="C79" s="137" t="s">
        <v>308</v>
      </c>
      <c r="D79" s="138">
        <v>11</v>
      </c>
      <c r="E79" s="139">
        <v>52.431818</v>
      </c>
      <c r="F79" s="139">
        <v>39.090909</v>
      </c>
      <c r="G79" s="148">
        <v>36.227272</v>
      </c>
      <c r="H79" s="148">
        <v>27.045454</v>
      </c>
      <c r="I79" s="151">
        <f t="shared" si="4"/>
        <v>38.69886325</v>
      </c>
      <c r="J79" s="152">
        <f t="shared" si="5"/>
        <v>-1.0911367499999969</v>
      </c>
      <c r="K79" s="147">
        <v>41.510000000000005</v>
      </c>
      <c r="L79" s="146">
        <f t="shared" si="3"/>
        <v>-2.811136750000003</v>
      </c>
      <c r="M79" s="145"/>
    </row>
    <row r="80" spans="1:13" ht="12" customHeight="1">
      <c r="A80" s="135">
        <v>73</v>
      </c>
      <c r="B80" s="136" t="s">
        <v>313</v>
      </c>
      <c r="C80" s="137" t="s">
        <v>15</v>
      </c>
      <c r="D80" s="138">
        <v>8</v>
      </c>
      <c r="E80" s="139">
        <v>52.609375</v>
      </c>
      <c r="F80" s="148">
        <v>29.375</v>
      </c>
      <c r="G80" s="140">
        <v>38.4375</v>
      </c>
      <c r="H80" s="140">
        <v>34.0625</v>
      </c>
      <c r="I80" s="151">
        <f t="shared" si="4"/>
        <v>38.62109375</v>
      </c>
      <c r="J80" s="152">
        <f t="shared" si="5"/>
        <v>-1.1689062499999991</v>
      </c>
      <c r="K80" s="147">
        <v>40.618</v>
      </c>
      <c r="L80" s="146">
        <f t="shared" si="3"/>
        <v>-1.996906250000002</v>
      </c>
      <c r="M80" s="145"/>
    </row>
    <row r="81" spans="1:13" ht="12" customHeight="1">
      <c r="A81" s="135">
        <v>74</v>
      </c>
      <c r="B81" s="136" t="s">
        <v>84</v>
      </c>
      <c r="C81" s="137" t="s">
        <v>15</v>
      </c>
      <c r="D81" s="138">
        <v>13</v>
      </c>
      <c r="E81" s="148">
        <v>43.692307</v>
      </c>
      <c r="F81" s="139">
        <v>41.923076</v>
      </c>
      <c r="G81" s="139">
        <v>39.307692</v>
      </c>
      <c r="H81" s="148">
        <v>28.846153</v>
      </c>
      <c r="I81" s="151">
        <f t="shared" si="4"/>
        <v>38.442307</v>
      </c>
      <c r="J81" s="152">
        <f t="shared" si="5"/>
        <v>-1.3476929999999996</v>
      </c>
      <c r="K81" s="147">
        <v>41.10600000000001</v>
      </c>
      <c r="L81" s="146">
        <f t="shared" si="3"/>
        <v>-2.663693000000009</v>
      </c>
      <c r="M81" s="145"/>
    </row>
    <row r="82" spans="1:13" ht="12" customHeight="1">
      <c r="A82" s="135">
        <v>75</v>
      </c>
      <c r="B82" s="136" t="s">
        <v>314</v>
      </c>
      <c r="C82" s="137" t="s">
        <v>306</v>
      </c>
      <c r="D82" s="138">
        <v>9</v>
      </c>
      <c r="E82" s="139">
        <v>50.680555</v>
      </c>
      <c r="F82" s="148">
        <v>31.111111</v>
      </c>
      <c r="G82" s="139">
        <v>40.833333</v>
      </c>
      <c r="H82" s="140">
        <v>31.111111</v>
      </c>
      <c r="I82" s="151">
        <f t="shared" si="4"/>
        <v>38.4340275</v>
      </c>
      <c r="J82" s="152">
        <f t="shared" si="5"/>
        <v>-1.3559725</v>
      </c>
      <c r="K82" s="147">
        <v>34.775999999999996</v>
      </c>
      <c r="L82" s="146">
        <f t="shared" si="3"/>
        <v>3.658027500000003</v>
      </c>
      <c r="M82" s="145"/>
    </row>
    <row r="83" spans="1:13" ht="12" customHeight="1">
      <c r="A83" s="135">
        <v>76</v>
      </c>
      <c r="B83" s="136" t="s">
        <v>315</v>
      </c>
      <c r="C83" s="137" t="s">
        <v>307</v>
      </c>
      <c r="D83" s="138">
        <v>4</v>
      </c>
      <c r="E83" s="139">
        <v>52.40625</v>
      </c>
      <c r="F83" s="140">
        <v>35</v>
      </c>
      <c r="G83" s="140">
        <v>37.75</v>
      </c>
      <c r="H83" s="148">
        <v>28.125</v>
      </c>
      <c r="I83" s="151">
        <f t="shared" si="4"/>
        <v>38.3203125</v>
      </c>
      <c r="J83" s="152">
        <f t="shared" si="5"/>
        <v>-1.4696874999999991</v>
      </c>
      <c r="K83" s="143">
        <v>43.384</v>
      </c>
      <c r="L83" s="146">
        <f t="shared" si="3"/>
        <v>-5.0636875</v>
      </c>
      <c r="M83" s="145"/>
    </row>
    <row r="84" spans="1:13" ht="12" customHeight="1">
      <c r="A84" s="135">
        <v>77</v>
      </c>
      <c r="B84" s="136" t="s">
        <v>129</v>
      </c>
      <c r="C84" s="137" t="s">
        <v>308</v>
      </c>
      <c r="D84" s="138">
        <v>11</v>
      </c>
      <c r="E84" s="140">
        <v>45.477272</v>
      </c>
      <c r="F84" s="139">
        <v>39.545454</v>
      </c>
      <c r="G84" s="139">
        <v>39.272727</v>
      </c>
      <c r="H84" s="148">
        <v>28.863636</v>
      </c>
      <c r="I84" s="151">
        <f t="shared" si="4"/>
        <v>38.28977225</v>
      </c>
      <c r="J84" s="152">
        <f t="shared" si="5"/>
        <v>-1.5002277500000005</v>
      </c>
      <c r="K84" s="147">
        <v>37.746</v>
      </c>
      <c r="L84" s="146">
        <f t="shared" si="3"/>
        <v>0.5437722499999964</v>
      </c>
      <c r="M84" s="145"/>
    </row>
    <row r="85" spans="1:13" ht="12" customHeight="1">
      <c r="A85" s="135">
        <v>78</v>
      </c>
      <c r="B85" s="136" t="s">
        <v>62</v>
      </c>
      <c r="C85" s="137" t="s">
        <v>308</v>
      </c>
      <c r="D85" s="138">
        <v>7</v>
      </c>
      <c r="E85" s="139">
        <v>50.392857</v>
      </c>
      <c r="F85" s="148">
        <v>32.857142</v>
      </c>
      <c r="G85" s="148">
        <v>34.214285</v>
      </c>
      <c r="H85" s="140">
        <v>35.357142</v>
      </c>
      <c r="I85" s="151">
        <f t="shared" si="4"/>
        <v>38.2053565</v>
      </c>
      <c r="J85" s="152">
        <f t="shared" si="5"/>
        <v>-1.5846434999999985</v>
      </c>
      <c r="K85" s="143">
        <v>45.410000000000004</v>
      </c>
      <c r="L85" s="146">
        <f t="shared" si="3"/>
        <v>-7.204643500000003</v>
      </c>
      <c r="M85" s="145"/>
    </row>
    <row r="86" spans="1:13" ht="12" customHeight="1">
      <c r="A86" s="135">
        <v>79</v>
      </c>
      <c r="B86" s="136" t="s">
        <v>316</v>
      </c>
      <c r="C86" s="137" t="s">
        <v>307</v>
      </c>
      <c r="D86" s="138">
        <v>2</v>
      </c>
      <c r="E86" s="148">
        <v>42.625</v>
      </c>
      <c r="F86" s="139">
        <v>47.5</v>
      </c>
      <c r="G86" s="148">
        <v>37.5</v>
      </c>
      <c r="H86" s="148">
        <v>25</v>
      </c>
      <c r="I86" s="151">
        <f t="shared" si="4"/>
        <v>38.15625</v>
      </c>
      <c r="J86" s="152">
        <f t="shared" si="5"/>
        <v>-1.6337499999999991</v>
      </c>
      <c r="K86" s="147">
        <v>30.465999999999998</v>
      </c>
      <c r="L86" s="144">
        <f t="shared" si="3"/>
        <v>7.6902500000000025</v>
      </c>
      <c r="M86" s="145"/>
    </row>
    <row r="87" spans="1:13" ht="12" customHeight="1">
      <c r="A87" s="135">
        <v>80</v>
      </c>
      <c r="B87" s="136" t="s">
        <v>317</v>
      </c>
      <c r="C87" s="137" t="s">
        <v>307</v>
      </c>
      <c r="D87" s="138">
        <v>11</v>
      </c>
      <c r="E87" s="140">
        <v>44.636363</v>
      </c>
      <c r="F87" s="139">
        <v>37.727272</v>
      </c>
      <c r="G87" s="139">
        <v>40.318181</v>
      </c>
      <c r="H87" s="148">
        <v>29.772727</v>
      </c>
      <c r="I87" s="151">
        <f t="shared" si="4"/>
        <v>38.11363575</v>
      </c>
      <c r="J87" s="152">
        <f t="shared" si="5"/>
        <v>-1.676364249999999</v>
      </c>
      <c r="K87" s="147">
        <v>33.518</v>
      </c>
      <c r="L87" s="144">
        <f t="shared" si="3"/>
        <v>4.59563575</v>
      </c>
      <c r="M87" s="145"/>
    </row>
    <row r="88" spans="1:13" ht="12" customHeight="1">
      <c r="A88" s="135">
        <v>81</v>
      </c>
      <c r="B88" s="136" t="s">
        <v>283</v>
      </c>
      <c r="C88" s="137" t="s">
        <v>307</v>
      </c>
      <c r="D88" s="138">
        <v>2</v>
      </c>
      <c r="E88" s="148">
        <v>39.75</v>
      </c>
      <c r="F88" s="139">
        <v>47.5</v>
      </c>
      <c r="G88" s="139">
        <v>41.25</v>
      </c>
      <c r="H88" s="148">
        <v>23.75</v>
      </c>
      <c r="I88" s="151">
        <f t="shared" si="4"/>
        <v>38.0625</v>
      </c>
      <c r="J88" s="152">
        <f t="shared" si="5"/>
        <v>-1.7274999999999991</v>
      </c>
      <c r="K88" s="149"/>
      <c r="L88" s="150"/>
      <c r="M88" s="145"/>
    </row>
    <row r="89" spans="1:13" ht="12" customHeight="1">
      <c r="A89" s="135">
        <v>82</v>
      </c>
      <c r="B89" s="136" t="s">
        <v>168</v>
      </c>
      <c r="C89" s="137" t="s">
        <v>306</v>
      </c>
      <c r="D89" s="138">
        <v>9</v>
      </c>
      <c r="E89" s="139">
        <v>49.722222</v>
      </c>
      <c r="F89" s="148">
        <v>31.666666</v>
      </c>
      <c r="G89" s="139">
        <v>40.111111</v>
      </c>
      <c r="H89" s="140">
        <v>30.277777</v>
      </c>
      <c r="I89" s="151">
        <f t="shared" si="4"/>
        <v>37.944444000000004</v>
      </c>
      <c r="J89" s="152">
        <f t="shared" si="5"/>
        <v>-1.8455559999999949</v>
      </c>
      <c r="K89" s="147">
        <v>33.42</v>
      </c>
      <c r="L89" s="144">
        <f aca="true" t="shared" si="6" ref="L89:L152">I89-K89</f>
        <v>4.524444000000003</v>
      </c>
      <c r="M89" s="145"/>
    </row>
    <row r="90" spans="1:13" ht="12" customHeight="1">
      <c r="A90" s="135">
        <v>83</v>
      </c>
      <c r="B90" s="136" t="s">
        <v>100</v>
      </c>
      <c r="C90" s="137" t="s">
        <v>306</v>
      </c>
      <c r="D90" s="138">
        <v>6</v>
      </c>
      <c r="E90" s="140">
        <v>44.875</v>
      </c>
      <c r="F90" s="139">
        <v>39.166666</v>
      </c>
      <c r="G90" s="148">
        <v>37.166666</v>
      </c>
      <c r="H90" s="140">
        <v>30.416666</v>
      </c>
      <c r="I90" s="151">
        <f t="shared" si="4"/>
        <v>37.906249499999994</v>
      </c>
      <c r="J90" s="152">
        <f t="shared" si="5"/>
        <v>-1.883750500000005</v>
      </c>
      <c r="K90" s="147">
        <v>40.788</v>
      </c>
      <c r="L90" s="146">
        <f t="shared" si="6"/>
        <v>-2.8817505000000025</v>
      </c>
      <c r="M90" s="145"/>
    </row>
    <row r="91" spans="1:13" ht="12" customHeight="1">
      <c r="A91" s="135">
        <v>84</v>
      </c>
      <c r="B91" s="136" t="s">
        <v>99</v>
      </c>
      <c r="C91" s="137" t="s">
        <v>308</v>
      </c>
      <c r="D91" s="138">
        <v>5</v>
      </c>
      <c r="E91" s="140">
        <v>46.225</v>
      </c>
      <c r="F91" s="148">
        <v>32</v>
      </c>
      <c r="G91" s="139">
        <v>45.7</v>
      </c>
      <c r="H91" s="148">
        <v>27.5</v>
      </c>
      <c r="I91" s="151">
        <f t="shared" si="4"/>
        <v>37.85625</v>
      </c>
      <c r="J91" s="152">
        <f t="shared" si="5"/>
        <v>-1.9337499999999963</v>
      </c>
      <c r="K91" s="147">
        <v>40.077999999999996</v>
      </c>
      <c r="L91" s="146">
        <f t="shared" si="6"/>
        <v>-2.221749999999993</v>
      </c>
      <c r="M91" s="145"/>
    </row>
    <row r="92" spans="1:13" ht="12" customHeight="1">
      <c r="A92" s="135">
        <v>85</v>
      </c>
      <c r="B92" s="136" t="s">
        <v>37</v>
      </c>
      <c r="C92" s="137" t="s">
        <v>38</v>
      </c>
      <c r="D92" s="138">
        <v>11</v>
      </c>
      <c r="E92" s="148">
        <v>43.386363</v>
      </c>
      <c r="F92" s="140">
        <v>35.454545</v>
      </c>
      <c r="G92" s="140">
        <v>38.5</v>
      </c>
      <c r="H92" s="140">
        <v>33.181818</v>
      </c>
      <c r="I92" s="151">
        <f t="shared" si="4"/>
        <v>37.6306815</v>
      </c>
      <c r="J92" s="152">
        <f t="shared" si="5"/>
        <v>-2.1593184999999977</v>
      </c>
      <c r="K92" s="147">
        <v>37.153999999999996</v>
      </c>
      <c r="L92" s="146">
        <f t="shared" si="6"/>
        <v>0.4766815000000051</v>
      </c>
      <c r="M92" s="145"/>
    </row>
    <row r="93" spans="1:13" ht="12" customHeight="1">
      <c r="A93" s="135">
        <v>86</v>
      </c>
      <c r="B93" s="136" t="s">
        <v>132</v>
      </c>
      <c r="C93" s="137" t="s">
        <v>15</v>
      </c>
      <c r="D93" s="138">
        <v>11</v>
      </c>
      <c r="E93" s="140">
        <v>45.613636</v>
      </c>
      <c r="F93" s="139">
        <v>39.545454</v>
      </c>
      <c r="G93" s="148">
        <v>37.181818</v>
      </c>
      <c r="H93" s="148">
        <v>28.181818</v>
      </c>
      <c r="I93" s="151">
        <f t="shared" si="4"/>
        <v>37.630681499999994</v>
      </c>
      <c r="J93" s="152">
        <f t="shared" si="5"/>
        <v>-2.159318500000005</v>
      </c>
      <c r="K93" s="147">
        <v>40.278000000000006</v>
      </c>
      <c r="L93" s="146">
        <f t="shared" si="6"/>
        <v>-2.6473185000000115</v>
      </c>
      <c r="M93" s="145"/>
    </row>
    <row r="94" spans="1:13" ht="12" customHeight="1">
      <c r="A94" s="135">
        <v>87</v>
      </c>
      <c r="B94" s="136" t="s">
        <v>76</v>
      </c>
      <c r="C94" s="137" t="s">
        <v>306</v>
      </c>
      <c r="D94" s="138">
        <v>8</v>
      </c>
      <c r="E94" s="139">
        <v>46.84375</v>
      </c>
      <c r="F94" s="148">
        <v>33.125</v>
      </c>
      <c r="G94" s="139">
        <v>41.75</v>
      </c>
      <c r="H94" s="148">
        <v>28.4375</v>
      </c>
      <c r="I94" s="151">
        <f t="shared" si="4"/>
        <v>37.5390625</v>
      </c>
      <c r="J94" s="152">
        <f t="shared" si="5"/>
        <v>-2.250937499999999</v>
      </c>
      <c r="K94" s="147">
        <v>38.75</v>
      </c>
      <c r="L94" s="146">
        <f t="shared" si="6"/>
        <v>-1.2109375</v>
      </c>
      <c r="M94" s="145"/>
    </row>
    <row r="95" spans="1:13" ht="12" customHeight="1">
      <c r="A95" s="135">
        <v>88</v>
      </c>
      <c r="B95" s="136" t="s">
        <v>147</v>
      </c>
      <c r="C95" s="137" t="s">
        <v>307</v>
      </c>
      <c r="D95" s="138">
        <v>85</v>
      </c>
      <c r="E95" s="140">
        <v>45.822058</v>
      </c>
      <c r="F95" s="140">
        <v>34.411764</v>
      </c>
      <c r="G95" s="148">
        <v>37.058823</v>
      </c>
      <c r="H95" s="140">
        <v>32.323529</v>
      </c>
      <c r="I95" s="151">
        <f t="shared" si="4"/>
        <v>37.4040435</v>
      </c>
      <c r="J95" s="152">
        <f t="shared" si="5"/>
        <v>-2.385956499999999</v>
      </c>
      <c r="K95" s="147">
        <v>42.416</v>
      </c>
      <c r="L95" s="146">
        <f t="shared" si="6"/>
        <v>-5.011956499999997</v>
      </c>
      <c r="M95" s="145"/>
    </row>
    <row r="96" spans="1:13" ht="12" customHeight="1">
      <c r="A96" s="135">
        <v>89</v>
      </c>
      <c r="B96" s="136" t="s">
        <v>145</v>
      </c>
      <c r="C96" s="137" t="s">
        <v>15</v>
      </c>
      <c r="D96" s="138">
        <v>13</v>
      </c>
      <c r="E96" s="139">
        <v>50.75</v>
      </c>
      <c r="F96" s="148">
        <v>31.538461</v>
      </c>
      <c r="G96" s="139">
        <v>39.230769</v>
      </c>
      <c r="H96" s="148">
        <v>27.692307</v>
      </c>
      <c r="I96" s="151">
        <f t="shared" si="4"/>
        <v>37.30288425</v>
      </c>
      <c r="J96" s="152">
        <f t="shared" si="5"/>
        <v>-2.487115750000001</v>
      </c>
      <c r="K96" s="147">
        <v>42.983999999999995</v>
      </c>
      <c r="L96" s="146">
        <f t="shared" si="6"/>
        <v>-5.6811157499999965</v>
      </c>
      <c r="M96" s="145"/>
    </row>
    <row r="97" spans="1:13" ht="12" customHeight="1">
      <c r="A97" s="135">
        <v>90</v>
      </c>
      <c r="B97" s="136" t="s">
        <v>127</v>
      </c>
      <c r="C97" s="137" t="s">
        <v>308</v>
      </c>
      <c r="D97" s="138">
        <v>11</v>
      </c>
      <c r="E97" s="139">
        <v>49.193181</v>
      </c>
      <c r="F97" s="139">
        <v>38.636363</v>
      </c>
      <c r="G97" s="148">
        <v>35.681818</v>
      </c>
      <c r="H97" s="148">
        <v>25.454545</v>
      </c>
      <c r="I97" s="151">
        <f t="shared" si="4"/>
        <v>37.24147675</v>
      </c>
      <c r="J97" s="152">
        <f t="shared" si="5"/>
        <v>-2.5485232500000023</v>
      </c>
      <c r="K97" s="147">
        <v>36.036</v>
      </c>
      <c r="L97" s="146">
        <f t="shared" si="6"/>
        <v>1.2054767499999954</v>
      </c>
      <c r="M97" s="145"/>
    </row>
    <row r="98" spans="1:13" ht="12" customHeight="1">
      <c r="A98" s="135">
        <v>91</v>
      </c>
      <c r="B98" s="136" t="s">
        <v>27</v>
      </c>
      <c r="C98" s="137" t="s">
        <v>304</v>
      </c>
      <c r="D98" s="138">
        <v>18</v>
      </c>
      <c r="E98" s="148">
        <v>42.666666</v>
      </c>
      <c r="F98" s="140">
        <v>36.666666</v>
      </c>
      <c r="G98" s="139">
        <v>39.694444</v>
      </c>
      <c r="H98" s="148">
        <v>29.722222</v>
      </c>
      <c r="I98" s="151">
        <f t="shared" si="4"/>
        <v>37.187499499999994</v>
      </c>
      <c r="J98" s="152">
        <f t="shared" si="5"/>
        <v>-2.602500500000005</v>
      </c>
      <c r="K98" s="143">
        <v>48.518</v>
      </c>
      <c r="L98" s="146">
        <f t="shared" si="6"/>
        <v>-11.330500500000007</v>
      </c>
      <c r="M98" s="145"/>
    </row>
    <row r="99" spans="1:13" ht="12" customHeight="1">
      <c r="A99" s="135">
        <v>92</v>
      </c>
      <c r="B99" s="136" t="s">
        <v>71</v>
      </c>
      <c r="C99" s="137" t="s">
        <v>308</v>
      </c>
      <c r="D99" s="138">
        <v>21</v>
      </c>
      <c r="E99" s="148">
        <v>43.25</v>
      </c>
      <c r="F99" s="148">
        <v>32.857142</v>
      </c>
      <c r="G99" s="139">
        <v>44.047619</v>
      </c>
      <c r="H99" s="148">
        <v>28.571428</v>
      </c>
      <c r="I99" s="151">
        <f t="shared" si="4"/>
        <v>37.18154725</v>
      </c>
      <c r="J99" s="152">
        <f t="shared" si="5"/>
        <v>-2.608452749999998</v>
      </c>
      <c r="K99" s="147">
        <v>40.604000000000006</v>
      </c>
      <c r="L99" s="146">
        <f t="shared" si="6"/>
        <v>-3.422452750000005</v>
      </c>
      <c r="M99" s="145"/>
    </row>
    <row r="100" spans="1:13" ht="12" customHeight="1">
      <c r="A100" s="135">
        <v>93</v>
      </c>
      <c r="B100" s="136" t="s">
        <v>51</v>
      </c>
      <c r="C100" s="137" t="s">
        <v>23</v>
      </c>
      <c r="D100" s="138">
        <v>16</v>
      </c>
      <c r="E100" s="139">
        <v>49.78125</v>
      </c>
      <c r="F100" s="148">
        <v>31.25</v>
      </c>
      <c r="G100" s="139">
        <v>39.78125</v>
      </c>
      <c r="H100" s="148">
        <v>27.8125</v>
      </c>
      <c r="I100" s="151">
        <f t="shared" si="4"/>
        <v>37.15625</v>
      </c>
      <c r="J100" s="152">
        <f t="shared" si="5"/>
        <v>-2.633749999999999</v>
      </c>
      <c r="K100" s="143">
        <v>43.454</v>
      </c>
      <c r="L100" s="146">
        <f t="shared" si="6"/>
        <v>-6.297750000000001</v>
      </c>
      <c r="M100" s="145"/>
    </row>
    <row r="101" spans="1:13" ht="12" customHeight="1">
      <c r="A101" s="135">
        <v>94</v>
      </c>
      <c r="B101" s="136" t="s">
        <v>106</v>
      </c>
      <c r="C101" s="137" t="s">
        <v>307</v>
      </c>
      <c r="D101" s="138">
        <v>9</v>
      </c>
      <c r="E101" s="148">
        <v>38.222222</v>
      </c>
      <c r="F101" s="139">
        <v>39.444444</v>
      </c>
      <c r="G101" s="139">
        <v>39.944444</v>
      </c>
      <c r="H101" s="140">
        <v>30.833333</v>
      </c>
      <c r="I101" s="151">
        <f t="shared" si="4"/>
        <v>37.11111075</v>
      </c>
      <c r="J101" s="152">
        <f t="shared" si="5"/>
        <v>-2.6788892499999974</v>
      </c>
      <c r="K101" s="147">
        <v>39.79</v>
      </c>
      <c r="L101" s="146">
        <f t="shared" si="6"/>
        <v>-2.6788892499999974</v>
      </c>
      <c r="M101" s="145"/>
    </row>
    <row r="102" spans="1:13" ht="12" customHeight="1">
      <c r="A102" s="135">
        <v>95</v>
      </c>
      <c r="B102" s="136" t="s">
        <v>75</v>
      </c>
      <c r="C102" s="137" t="s">
        <v>304</v>
      </c>
      <c r="D102" s="138">
        <v>7</v>
      </c>
      <c r="E102" s="140">
        <v>43.964285</v>
      </c>
      <c r="F102" s="139">
        <v>40</v>
      </c>
      <c r="G102" s="148">
        <v>35.785714</v>
      </c>
      <c r="H102" s="148">
        <v>27.5</v>
      </c>
      <c r="I102" s="151">
        <f t="shared" si="4"/>
        <v>36.81249975</v>
      </c>
      <c r="J102" s="152">
        <f t="shared" si="5"/>
        <v>-2.9775002499999985</v>
      </c>
      <c r="K102" s="147">
        <v>39.508</v>
      </c>
      <c r="L102" s="146">
        <f t="shared" si="6"/>
        <v>-2.695500250000002</v>
      </c>
      <c r="M102" s="145"/>
    </row>
    <row r="103" spans="1:13" ht="12" customHeight="1">
      <c r="A103" s="135">
        <v>96</v>
      </c>
      <c r="B103" s="136" t="s">
        <v>16</v>
      </c>
      <c r="C103" s="137" t="s">
        <v>15</v>
      </c>
      <c r="D103" s="138">
        <v>10</v>
      </c>
      <c r="E103" s="140">
        <v>46.3125</v>
      </c>
      <c r="F103" s="140">
        <v>34.5</v>
      </c>
      <c r="G103" s="148">
        <v>36.95</v>
      </c>
      <c r="H103" s="148">
        <v>29.25</v>
      </c>
      <c r="I103" s="151">
        <f t="shared" si="4"/>
        <v>36.753125</v>
      </c>
      <c r="J103" s="152">
        <f t="shared" si="5"/>
        <v>-3.036875000000002</v>
      </c>
      <c r="K103" s="143">
        <v>48.52</v>
      </c>
      <c r="L103" s="146">
        <f t="shared" si="6"/>
        <v>-11.766875000000006</v>
      </c>
      <c r="M103" s="145"/>
    </row>
    <row r="104" spans="1:13" ht="12" customHeight="1">
      <c r="A104" s="135">
        <v>97</v>
      </c>
      <c r="B104" s="136" t="s">
        <v>94</v>
      </c>
      <c r="C104" s="137" t="s">
        <v>307</v>
      </c>
      <c r="D104" s="138">
        <v>11</v>
      </c>
      <c r="E104" s="140">
        <v>44.125</v>
      </c>
      <c r="F104" s="140">
        <v>34.090909</v>
      </c>
      <c r="G104" s="148">
        <v>35.136363</v>
      </c>
      <c r="H104" s="140">
        <v>33.40909</v>
      </c>
      <c r="I104" s="151">
        <f t="shared" si="4"/>
        <v>36.690340500000005</v>
      </c>
      <c r="J104" s="152">
        <f t="shared" si="5"/>
        <v>-3.0996594999999942</v>
      </c>
      <c r="K104" s="147">
        <v>42.79600000000001</v>
      </c>
      <c r="L104" s="146">
        <f t="shared" si="6"/>
        <v>-6.105659500000002</v>
      </c>
      <c r="M104" s="145"/>
    </row>
    <row r="105" spans="1:13" ht="12" customHeight="1">
      <c r="A105" s="135">
        <v>98</v>
      </c>
      <c r="B105" s="136" t="s">
        <v>193</v>
      </c>
      <c r="C105" s="137" t="s">
        <v>308</v>
      </c>
      <c r="D105" s="138">
        <v>4</v>
      </c>
      <c r="E105" s="139">
        <v>47.9375</v>
      </c>
      <c r="F105" s="140">
        <v>36.25</v>
      </c>
      <c r="G105" s="148">
        <v>34.75</v>
      </c>
      <c r="H105" s="148">
        <v>27.5</v>
      </c>
      <c r="I105" s="151">
        <f t="shared" si="4"/>
        <v>36.609375</v>
      </c>
      <c r="J105" s="152">
        <f t="shared" si="5"/>
        <v>-3.180624999999999</v>
      </c>
      <c r="K105" s="147">
        <v>30.05</v>
      </c>
      <c r="L105" s="144">
        <f t="shared" si="6"/>
        <v>6.559374999999999</v>
      </c>
      <c r="M105" s="145"/>
    </row>
    <row r="106" spans="1:13" ht="12" customHeight="1">
      <c r="A106" s="135">
        <v>99</v>
      </c>
      <c r="B106" s="136" t="s">
        <v>102</v>
      </c>
      <c r="C106" s="137" t="s">
        <v>306</v>
      </c>
      <c r="D106" s="138">
        <v>17</v>
      </c>
      <c r="E106" s="140">
        <v>44.235294</v>
      </c>
      <c r="F106" s="140">
        <v>34.705882</v>
      </c>
      <c r="G106" s="140">
        <v>37.941176</v>
      </c>
      <c r="H106" s="148">
        <v>29.411764</v>
      </c>
      <c r="I106" s="151">
        <f t="shared" si="4"/>
        <v>36.573529</v>
      </c>
      <c r="J106" s="152">
        <f t="shared" si="5"/>
        <v>-3.2164709999999985</v>
      </c>
      <c r="K106" s="147">
        <v>41.202</v>
      </c>
      <c r="L106" s="146">
        <f t="shared" si="6"/>
        <v>-4.628470999999998</v>
      </c>
      <c r="M106" s="145"/>
    </row>
    <row r="107" spans="1:13" ht="12" customHeight="1">
      <c r="A107" s="135">
        <v>100</v>
      </c>
      <c r="B107" s="136" t="s">
        <v>198</v>
      </c>
      <c r="C107" s="137" t="s">
        <v>308</v>
      </c>
      <c r="D107" s="138">
        <v>7</v>
      </c>
      <c r="E107" s="148">
        <v>38.303571</v>
      </c>
      <c r="F107" s="139">
        <v>39.285714</v>
      </c>
      <c r="G107" s="140">
        <v>37.857142</v>
      </c>
      <c r="H107" s="140">
        <v>30.357142</v>
      </c>
      <c r="I107" s="151">
        <f t="shared" si="4"/>
        <v>36.45089225</v>
      </c>
      <c r="J107" s="152">
        <f t="shared" si="5"/>
        <v>-3.3391077499999966</v>
      </c>
      <c r="K107" s="147">
        <v>39.258</v>
      </c>
      <c r="L107" s="146">
        <f t="shared" si="6"/>
        <v>-2.80710775</v>
      </c>
      <c r="M107" s="145"/>
    </row>
    <row r="108" spans="1:13" ht="12" customHeight="1">
      <c r="A108" s="135">
        <v>101</v>
      </c>
      <c r="B108" s="136" t="s">
        <v>164</v>
      </c>
      <c r="C108" s="137" t="s">
        <v>23</v>
      </c>
      <c r="D108" s="153">
        <v>9</v>
      </c>
      <c r="E108" s="140">
        <v>46.444444</v>
      </c>
      <c r="F108" s="140">
        <v>35</v>
      </c>
      <c r="G108" s="154">
        <v>36.777777</v>
      </c>
      <c r="H108" s="154">
        <v>26.666666</v>
      </c>
      <c r="I108" s="155">
        <f t="shared" si="4"/>
        <v>36.22222175</v>
      </c>
      <c r="J108" s="146">
        <f t="shared" si="5"/>
        <v>-3.5677782499999964</v>
      </c>
      <c r="K108" s="147">
        <v>33.965999999999994</v>
      </c>
      <c r="L108" s="146">
        <f t="shared" si="6"/>
        <v>2.256221750000009</v>
      </c>
      <c r="M108" s="145"/>
    </row>
    <row r="109" spans="1:13" ht="12" customHeight="1">
      <c r="A109" s="135">
        <v>102</v>
      </c>
      <c r="B109" s="136" t="s">
        <v>96</v>
      </c>
      <c r="C109" s="137" t="s">
        <v>306</v>
      </c>
      <c r="D109" s="153">
        <v>5</v>
      </c>
      <c r="E109" s="139">
        <v>46.65</v>
      </c>
      <c r="F109" s="154">
        <v>31</v>
      </c>
      <c r="G109" s="154">
        <v>36.7</v>
      </c>
      <c r="H109" s="140">
        <v>30.5</v>
      </c>
      <c r="I109" s="155">
        <f t="shared" si="4"/>
        <v>36.212500000000006</v>
      </c>
      <c r="J109" s="146">
        <f t="shared" si="5"/>
        <v>-3.5774999999999935</v>
      </c>
      <c r="K109" s="147">
        <v>36.818</v>
      </c>
      <c r="L109" s="146">
        <f t="shared" si="6"/>
        <v>-0.6054999999999922</v>
      </c>
      <c r="M109" s="145"/>
    </row>
    <row r="110" spans="1:13" ht="12" customHeight="1">
      <c r="A110" s="135">
        <v>103</v>
      </c>
      <c r="B110" s="136" t="s">
        <v>318</v>
      </c>
      <c r="C110" s="137" t="s">
        <v>15</v>
      </c>
      <c r="D110" s="153">
        <v>26</v>
      </c>
      <c r="E110" s="140">
        <v>44.413461</v>
      </c>
      <c r="F110" s="140">
        <v>35.961538</v>
      </c>
      <c r="G110" s="140">
        <v>37.788461</v>
      </c>
      <c r="H110" s="154">
        <v>26.538461</v>
      </c>
      <c r="I110" s="155">
        <f t="shared" si="4"/>
        <v>36.17548025</v>
      </c>
      <c r="J110" s="146">
        <f t="shared" si="5"/>
        <v>-3.6145197499999995</v>
      </c>
      <c r="K110" s="147">
        <v>41.89</v>
      </c>
      <c r="L110" s="146">
        <f t="shared" si="6"/>
        <v>-5.714519750000001</v>
      </c>
      <c r="M110" s="145"/>
    </row>
    <row r="111" spans="1:13" ht="12" customHeight="1">
      <c r="A111" s="135">
        <v>104</v>
      </c>
      <c r="B111" s="136" t="s">
        <v>319</v>
      </c>
      <c r="C111" s="137" t="s">
        <v>15</v>
      </c>
      <c r="D111" s="153">
        <v>4</v>
      </c>
      <c r="E111" s="154">
        <v>43</v>
      </c>
      <c r="F111" s="140">
        <v>35</v>
      </c>
      <c r="G111" s="154">
        <v>37.25</v>
      </c>
      <c r="H111" s="154">
        <v>29.375</v>
      </c>
      <c r="I111" s="155">
        <f t="shared" si="4"/>
        <v>36.15625</v>
      </c>
      <c r="J111" s="146">
        <f t="shared" si="5"/>
        <v>-3.633749999999999</v>
      </c>
      <c r="K111" s="147">
        <v>38.3</v>
      </c>
      <c r="L111" s="146">
        <f t="shared" si="6"/>
        <v>-2.143749999999997</v>
      </c>
      <c r="M111" s="145"/>
    </row>
    <row r="112" spans="1:13" ht="12" customHeight="1">
      <c r="A112" s="135">
        <v>105</v>
      </c>
      <c r="B112" s="136" t="s">
        <v>161</v>
      </c>
      <c r="C112" s="137" t="s">
        <v>308</v>
      </c>
      <c r="D112" s="153">
        <v>8</v>
      </c>
      <c r="E112" s="154">
        <v>40.15625</v>
      </c>
      <c r="F112" s="140">
        <v>35.625</v>
      </c>
      <c r="G112" s="154">
        <v>35.375</v>
      </c>
      <c r="H112" s="140">
        <v>33.125</v>
      </c>
      <c r="I112" s="155">
        <f t="shared" si="4"/>
        <v>36.0703125</v>
      </c>
      <c r="J112" s="146">
        <f t="shared" si="5"/>
        <v>-3.719687499999999</v>
      </c>
      <c r="K112" s="147">
        <v>36.11</v>
      </c>
      <c r="L112" s="146">
        <f t="shared" si="6"/>
        <v>-0.03968749999999943</v>
      </c>
      <c r="M112" s="145"/>
    </row>
    <row r="113" spans="1:13" ht="12" customHeight="1">
      <c r="A113" s="135">
        <v>106</v>
      </c>
      <c r="B113" s="136" t="s">
        <v>74</v>
      </c>
      <c r="C113" s="137" t="s">
        <v>308</v>
      </c>
      <c r="D113" s="153">
        <v>22</v>
      </c>
      <c r="E113" s="154">
        <v>42.84659</v>
      </c>
      <c r="F113" s="154">
        <v>29.545454</v>
      </c>
      <c r="G113" s="140">
        <v>38.727272</v>
      </c>
      <c r="H113" s="140">
        <v>33.068181</v>
      </c>
      <c r="I113" s="155">
        <f t="shared" si="4"/>
        <v>36.04687425</v>
      </c>
      <c r="J113" s="146">
        <f t="shared" si="5"/>
        <v>-3.7431257499999973</v>
      </c>
      <c r="K113" s="147">
        <v>38.254</v>
      </c>
      <c r="L113" s="146">
        <f t="shared" si="6"/>
        <v>-2.207125749999996</v>
      </c>
      <c r="M113" s="145"/>
    </row>
    <row r="114" spans="1:12" ht="12" customHeight="1">
      <c r="A114" s="135">
        <v>107</v>
      </c>
      <c r="B114" s="136" t="s">
        <v>124</v>
      </c>
      <c r="C114" s="137" t="s">
        <v>306</v>
      </c>
      <c r="D114" s="153">
        <v>18</v>
      </c>
      <c r="E114" s="140">
        <v>46.152777</v>
      </c>
      <c r="F114" s="154">
        <v>32.5</v>
      </c>
      <c r="G114" s="140">
        <v>39.055555</v>
      </c>
      <c r="H114" s="154">
        <v>26.111111</v>
      </c>
      <c r="I114" s="155">
        <f t="shared" si="4"/>
        <v>35.95486075</v>
      </c>
      <c r="J114" s="146">
        <f t="shared" si="5"/>
        <v>-3.8351392499999974</v>
      </c>
      <c r="K114" s="143">
        <v>44.848</v>
      </c>
      <c r="L114" s="146">
        <f t="shared" si="6"/>
        <v>-8.893139249999997</v>
      </c>
    </row>
    <row r="115" spans="1:12" ht="12" customHeight="1">
      <c r="A115" s="135">
        <v>108</v>
      </c>
      <c r="B115" s="136" t="s">
        <v>58</v>
      </c>
      <c r="C115" s="137" t="s">
        <v>308</v>
      </c>
      <c r="D115" s="153">
        <v>7</v>
      </c>
      <c r="E115" s="154">
        <v>42.678571</v>
      </c>
      <c r="F115" s="154">
        <v>30.714285</v>
      </c>
      <c r="G115" s="154">
        <v>37.214285</v>
      </c>
      <c r="H115" s="140">
        <v>32.857142</v>
      </c>
      <c r="I115" s="155">
        <f t="shared" si="4"/>
        <v>35.86607075</v>
      </c>
      <c r="J115" s="146">
        <f t="shared" si="5"/>
        <v>-3.9239292500000005</v>
      </c>
      <c r="K115" s="147">
        <v>37.438</v>
      </c>
      <c r="L115" s="146">
        <f t="shared" si="6"/>
        <v>-1.5719292500000037</v>
      </c>
    </row>
    <row r="116" spans="1:12" ht="12" customHeight="1">
      <c r="A116" s="135">
        <v>109</v>
      </c>
      <c r="B116" s="136" t="s">
        <v>67</v>
      </c>
      <c r="C116" s="137" t="s">
        <v>308</v>
      </c>
      <c r="D116" s="153">
        <v>20</v>
      </c>
      <c r="E116" s="154">
        <v>41.95625</v>
      </c>
      <c r="F116" s="139">
        <v>37.25</v>
      </c>
      <c r="G116" s="154">
        <v>36.625</v>
      </c>
      <c r="H116" s="154">
        <v>27.625</v>
      </c>
      <c r="I116" s="155">
        <f t="shared" si="4"/>
        <v>35.8640625</v>
      </c>
      <c r="J116" s="146">
        <f t="shared" si="5"/>
        <v>-3.9259374999999963</v>
      </c>
      <c r="K116" s="147">
        <v>39.336</v>
      </c>
      <c r="L116" s="146">
        <f t="shared" si="6"/>
        <v>-3.4719374999999957</v>
      </c>
    </row>
    <row r="117" spans="1:12" ht="12" customHeight="1">
      <c r="A117" s="135">
        <v>110</v>
      </c>
      <c r="B117" s="136" t="s">
        <v>77</v>
      </c>
      <c r="C117" s="137" t="s">
        <v>304</v>
      </c>
      <c r="D117" s="153">
        <v>17</v>
      </c>
      <c r="E117" s="154">
        <v>42.25</v>
      </c>
      <c r="F117" s="154">
        <v>31.470588</v>
      </c>
      <c r="G117" s="140">
        <v>37.735294</v>
      </c>
      <c r="H117" s="140">
        <v>31.911764</v>
      </c>
      <c r="I117" s="155">
        <f t="shared" si="4"/>
        <v>35.8419115</v>
      </c>
      <c r="J117" s="146">
        <f t="shared" si="5"/>
        <v>-3.9480884999999972</v>
      </c>
      <c r="K117" s="147">
        <v>37.856</v>
      </c>
      <c r="L117" s="146">
        <f t="shared" si="6"/>
        <v>-2.0140884999999997</v>
      </c>
    </row>
    <row r="118" spans="1:12" ht="12" customHeight="1">
      <c r="A118" s="135">
        <v>111</v>
      </c>
      <c r="B118" s="136" t="s">
        <v>146</v>
      </c>
      <c r="C118" s="137" t="s">
        <v>308</v>
      </c>
      <c r="D118" s="153">
        <v>16</v>
      </c>
      <c r="E118" s="140">
        <v>46.421875</v>
      </c>
      <c r="F118" s="154">
        <v>33.125</v>
      </c>
      <c r="G118" s="154">
        <v>34.84375</v>
      </c>
      <c r="H118" s="154">
        <v>28.75</v>
      </c>
      <c r="I118" s="155">
        <f t="shared" si="4"/>
        <v>35.78515625</v>
      </c>
      <c r="J118" s="146">
        <f t="shared" si="5"/>
        <v>-4.004843749999999</v>
      </c>
      <c r="K118" s="147">
        <v>40.154</v>
      </c>
      <c r="L118" s="146">
        <f t="shared" si="6"/>
        <v>-4.3688437500000035</v>
      </c>
    </row>
    <row r="119" spans="1:12" ht="12" customHeight="1">
      <c r="A119" s="135">
        <v>112</v>
      </c>
      <c r="B119" s="136" t="s">
        <v>320</v>
      </c>
      <c r="C119" s="137" t="s">
        <v>308</v>
      </c>
      <c r="D119" s="153">
        <v>5</v>
      </c>
      <c r="E119" s="139">
        <v>49.6</v>
      </c>
      <c r="F119" s="154">
        <v>30</v>
      </c>
      <c r="G119" s="139">
        <v>42.5</v>
      </c>
      <c r="H119" s="154">
        <v>21</v>
      </c>
      <c r="I119" s="155">
        <f t="shared" si="4"/>
        <v>35.775</v>
      </c>
      <c r="J119" s="146">
        <f t="shared" si="5"/>
        <v>-4.015000000000001</v>
      </c>
      <c r="K119" s="147">
        <v>37.70399999999999</v>
      </c>
      <c r="L119" s="146">
        <f t="shared" si="6"/>
        <v>-1.928999999999995</v>
      </c>
    </row>
    <row r="120" spans="1:12" ht="12" customHeight="1">
      <c r="A120" s="135">
        <v>113</v>
      </c>
      <c r="B120" s="136" t="s">
        <v>223</v>
      </c>
      <c r="C120" s="137" t="s">
        <v>308</v>
      </c>
      <c r="D120" s="153">
        <v>12</v>
      </c>
      <c r="E120" s="140">
        <v>44.479166</v>
      </c>
      <c r="F120" s="154">
        <v>32.916666</v>
      </c>
      <c r="G120" s="154">
        <v>37.5</v>
      </c>
      <c r="H120" s="154">
        <v>27.916666</v>
      </c>
      <c r="I120" s="155">
        <f t="shared" si="4"/>
        <v>35.7031245</v>
      </c>
      <c r="J120" s="146">
        <f t="shared" si="5"/>
        <v>-4.086875499999998</v>
      </c>
      <c r="K120" s="147">
        <v>34.796</v>
      </c>
      <c r="L120" s="146">
        <f t="shared" si="6"/>
        <v>0.9071245000000019</v>
      </c>
    </row>
    <row r="121" spans="1:12" ht="12" customHeight="1">
      <c r="A121" s="135">
        <v>114</v>
      </c>
      <c r="B121" s="136" t="s">
        <v>169</v>
      </c>
      <c r="C121" s="137" t="s">
        <v>308</v>
      </c>
      <c r="D121" s="153">
        <v>6</v>
      </c>
      <c r="E121" s="140">
        <v>44.958333</v>
      </c>
      <c r="F121" s="140">
        <v>35</v>
      </c>
      <c r="G121" s="154">
        <v>33.916666</v>
      </c>
      <c r="H121" s="154">
        <v>28.333333</v>
      </c>
      <c r="I121" s="155">
        <f t="shared" si="4"/>
        <v>35.552083</v>
      </c>
      <c r="J121" s="146">
        <f t="shared" si="5"/>
        <v>-4.237916999999996</v>
      </c>
      <c r="K121" s="147">
        <v>33.528</v>
      </c>
      <c r="L121" s="146">
        <f t="shared" si="6"/>
        <v>2.0240830000000045</v>
      </c>
    </row>
    <row r="122" spans="1:12" ht="12" customHeight="1">
      <c r="A122" s="135">
        <v>115</v>
      </c>
      <c r="B122" s="136" t="s">
        <v>72</v>
      </c>
      <c r="C122" s="137" t="s">
        <v>308</v>
      </c>
      <c r="D122" s="153">
        <v>9</v>
      </c>
      <c r="E122" s="140">
        <v>45.652777</v>
      </c>
      <c r="F122" s="154">
        <v>31.666666</v>
      </c>
      <c r="G122" s="154">
        <v>34</v>
      </c>
      <c r="H122" s="140">
        <v>30.833333</v>
      </c>
      <c r="I122" s="155">
        <f t="shared" si="4"/>
        <v>35.538194000000004</v>
      </c>
      <c r="J122" s="146">
        <f t="shared" si="5"/>
        <v>-4.251805999999995</v>
      </c>
      <c r="K122" s="147">
        <v>33.352</v>
      </c>
      <c r="L122" s="146">
        <f t="shared" si="6"/>
        <v>2.1861940000000075</v>
      </c>
    </row>
    <row r="123" spans="1:12" ht="12" customHeight="1">
      <c r="A123" s="135">
        <v>116</v>
      </c>
      <c r="B123" s="136" t="s">
        <v>143</v>
      </c>
      <c r="C123" s="137" t="s">
        <v>308</v>
      </c>
      <c r="D123" s="153">
        <v>15</v>
      </c>
      <c r="E123" s="154">
        <v>41.708333</v>
      </c>
      <c r="F123" s="154">
        <v>31.333333</v>
      </c>
      <c r="G123" s="154">
        <v>36.233333</v>
      </c>
      <c r="H123" s="140">
        <v>32.666666</v>
      </c>
      <c r="I123" s="155">
        <f t="shared" si="4"/>
        <v>35.48541625</v>
      </c>
      <c r="J123" s="146">
        <f t="shared" si="5"/>
        <v>-4.304583749999999</v>
      </c>
      <c r="K123" s="147">
        <v>38.269999999999996</v>
      </c>
      <c r="L123" s="146">
        <f t="shared" si="6"/>
        <v>-2.784583749999996</v>
      </c>
    </row>
    <row r="124" spans="1:12" ht="12" customHeight="1">
      <c r="A124" s="135">
        <v>117</v>
      </c>
      <c r="B124" s="136" t="s">
        <v>140</v>
      </c>
      <c r="C124" s="137" t="s">
        <v>308</v>
      </c>
      <c r="D124" s="153">
        <v>12</v>
      </c>
      <c r="E124" s="139">
        <v>49.177083</v>
      </c>
      <c r="F124" s="154">
        <v>28.333333</v>
      </c>
      <c r="G124" s="154">
        <v>35.958333</v>
      </c>
      <c r="H124" s="154">
        <v>28.333333</v>
      </c>
      <c r="I124" s="155">
        <f t="shared" si="4"/>
        <v>35.4505205</v>
      </c>
      <c r="J124" s="146">
        <f t="shared" si="5"/>
        <v>-4.339479499999996</v>
      </c>
      <c r="K124" s="147">
        <v>38.20399999999999</v>
      </c>
      <c r="L124" s="146">
        <f t="shared" si="6"/>
        <v>-2.7534794999999903</v>
      </c>
    </row>
    <row r="125" spans="1:12" ht="12" customHeight="1">
      <c r="A125" s="135">
        <v>118</v>
      </c>
      <c r="B125" s="136" t="s">
        <v>152</v>
      </c>
      <c r="C125" s="137" t="s">
        <v>38</v>
      </c>
      <c r="D125" s="153">
        <v>5</v>
      </c>
      <c r="E125" s="154">
        <v>41.4</v>
      </c>
      <c r="F125" s="140">
        <v>34</v>
      </c>
      <c r="G125" s="154">
        <v>34.6</v>
      </c>
      <c r="H125" s="140">
        <v>31.5</v>
      </c>
      <c r="I125" s="155">
        <f t="shared" si="4"/>
        <v>35.375</v>
      </c>
      <c r="J125" s="146">
        <f t="shared" si="5"/>
        <v>-4.414999999999999</v>
      </c>
      <c r="K125" s="147">
        <v>40.519999999999996</v>
      </c>
      <c r="L125" s="146">
        <f t="shared" si="6"/>
        <v>-5.144999999999996</v>
      </c>
    </row>
    <row r="126" spans="1:12" ht="12" customHeight="1">
      <c r="A126" s="135">
        <v>119</v>
      </c>
      <c r="B126" s="136" t="s">
        <v>32</v>
      </c>
      <c r="C126" s="137" t="s">
        <v>306</v>
      </c>
      <c r="D126" s="153">
        <v>17</v>
      </c>
      <c r="E126" s="154">
        <v>39.492647</v>
      </c>
      <c r="F126" s="140">
        <v>35</v>
      </c>
      <c r="G126" s="140">
        <v>38.588235</v>
      </c>
      <c r="H126" s="154">
        <v>27.941176</v>
      </c>
      <c r="I126" s="155">
        <f t="shared" si="4"/>
        <v>35.255514500000004</v>
      </c>
      <c r="J126" s="146">
        <f t="shared" si="5"/>
        <v>-4.534485499999995</v>
      </c>
      <c r="K126" s="147">
        <v>42.3</v>
      </c>
      <c r="L126" s="146">
        <f t="shared" si="6"/>
        <v>-7.044485499999993</v>
      </c>
    </row>
    <row r="127" spans="1:12" ht="12" customHeight="1">
      <c r="A127" s="135">
        <v>120</v>
      </c>
      <c r="B127" s="136" t="s">
        <v>221</v>
      </c>
      <c r="C127" s="137" t="s">
        <v>308</v>
      </c>
      <c r="D127" s="153">
        <v>16</v>
      </c>
      <c r="E127" s="154">
        <v>40.09375</v>
      </c>
      <c r="F127" s="154">
        <v>30.3125</v>
      </c>
      <c r="G127" s="139">
        <v>40.375</v>
      </c>
      <c r="H127" s="154">
        <v>29.6875</v>
      </c>
      <c r="I127" s="155">
        <f t="shared" si="4"/>
        <v>35.1171875</v>
      </c>
      <c r="J127" s="146">
        <f t="shared" si="5"/>
        <v>-4.672812499999999</v>
      </c>
      <c r="K127" s="147">
        <v>40.068</v>
      </c>
      <c r="L127" s="146">
        <f t="shared" si="6"/>
        <v>-4.950812499999998</v>
      </c>
    </row>
    <row r="128" spans="1:12" ht="12" customHeight="1">
      <c r="A128" s="135">
        <v>121</v>
      </c>
      <c r="B128" s="136" t="s">
        <v>133</v>
      </c>
      <c r="C128" s="137" t="s">
        <v>308</v>
      </c>
      <c r="D128" s="153">
        <v>78</v>
      </c>
      <c r="E128" s="140">
        <v>44.285256</v>
      </c>
      <c r="F128" s="154">
        <v>31.217948</v>
      </c>
      <c r="G128" s="140">
        <v>37.929487</v>
      </c>
      <c r="H128" s="154">
        <v>26.955128</v>
      </c>
      <c r="I128" s="155">
        <f t="shared" si="4"/>
        <v>35.09695475</v>
      </c>
      <c r="J128" s="146">
        <f t="shared" si="5"/>
        <v>-4.693045249999997</v>
      </c>
      <c r="K128" s="147">
        <v>38.584</v>
      </c>
      <c r="L128" s="146">
        <f t="shared" si="6"/>
        <v>-3.4870452500000013</v>
      </c>
    </row>
    <row r="129" spans="1:12" ht="12" customHeight="1">
      <c r="A129" s="135">
        <v>122</v>
      </c>
      <c r="B129" s="136" t="s">
        <v>65</v>
      </c>
      <c r="C129" s="137" t="s">
        <v>15</v>
      </c>
      <c r="D129" s="153">
        <v>8</v>
      </c>
      <c r="E129" s="154">
        <v>36.875</v>
      </c>
      <c r="F129" s="140">
        <v>36.875</v>
      </c>
      <c r="G129" s="139">
        <v>43.5</v>
      </c>
      <c r="H129" s="154">
        <v>23.125</v>
      </c>
      <c r="I129" s="155">
        <f t="shared" si="4"/>
        <v>35.09375</v>
      </c>
      <c r="J129" s="146">
        <f t="shared" si="5"/>
        <v>-4.696249999999999</v>
      </c>
      <c r="K129" s="147">
        <v>42.864</v>
      </c>
      <c r="L129" s="146">
        <f t="shared" si="6"/>
        <v>-7.770249999999997</v>
      </c>
    </row>
    <row r="130" spans="1:12" ht="12" customHeight="1">
      <c r="A130" s="135">
        <v>123</v>
      </c>
      <c r="B130" s="136" t="s">
        <v>160</v>
      </c>
      <c r="C130" s="137" t="s">
        <v>308</v>
      </c>
      <c r="D130" s="153">
        <v>4</v>
      </c>
      <c r="E130" s="154">
        <v>41.9375</v>
      </c>
      <c r="F130" s="154">
        <v>31.25</v>
      </c>
      <c r="G130" s="154">
        <v>37</v>
      </c>
      <c r="H130" s="140">
        <v>30</v>
      </c>
      <c r="I130" s="155">
        <f t="shared" si="4"/>
        <v>35.046875</v>
      </c>
      <c r="J130" s="146">
        <f t="shared" si="5"/>
        <v>-4.743124999999999</v>
      </c>
      <c r="K130" s="147">
        <v>35.525999999999996</v>
      </c>
      <c r="L130" s="146">
        <f t="shared" si="6"/>
        <v>-0.47912499999999625</v>
      </c>
    </row>
    <row r="131" spans="1:12" ht="12" customHeight="1">
      <c r="A131" s="135">
        <v>124</v>
      </c>
      <c r="B131" s="136" t="s">
        <v>141</v>
      </c>
      <c r="C131" s="137" t="s">
        <v>308</v>
      </c>
      <c r="D131" s="153">
        <v>2</v>
      </c>
      <c r="E131" s="140">
        <v>44.375</v>
      </c>
      <c r="F131" s="139">
        <v>37.5</v>
      </c>
      <c r="G131" s="139">
        <v>39.5</v>
      </c>
      <c r="H131" s="154">
        <v>18.75</v>
      </c>
      <c r="I131" s="155">
        <f t="shared" si="4"/>
        <v>35.03125</v>
      </c>
      <c r="J131" s="146">
        <f t="shared" si="5"/>
        <v>-4.758749999999999</v>
      </c>
      <c r="K131" s="147">
        <v>42.13</v>
      </c>
      <c r="L131" s="146">
        <f t="shared" si="6"/>
        <v>-7.098750000000003</v>
      </c>
    </row>
    <row r="132" spans="1:12" ht="12" customHeight="1">
      <c r="A132" s="135">
        <v>125</v>
      </c>
      <c r="B132" s="136" t="s">
        <v>173</v>
      </c>
      <c r="C132" s="137" t="s">
        <v>38</v>
      </c>
      <c r="D132" s="153">
        <v>23</v>
      </c>
      <c r="E132" s="140">
        <v>44.983695</v>
      </c>
      <c r="F132" s="154">
        <v>30.217391</v>
      </c>
      <c r="G132" s="140">
        <v>38.913043</v>
      </c>
      <c r="H132" s="154">
        <v>25.97826</v>
      </c>
      <c r="I132" s="155">
        <f t="shared" si="4"/>
        <v>35.02309725</v>
      </c>
      <c r="J132" s="146">
        <f t="shared" si="5"/>
        <v>-4.76690275</v>
      </c>
      <c r="K132" s="147">
        <v>35.262</v>
      </c>
      <c r="L132" s="146">
        <f t="shared" si="6"/>
        <v>-0.23890275000000116</v>
      </c>
    </row>
    <row r="133" spans="1:12" ht="12" customHeight="1">
      <c r="A133" s="135">
        <v>126</v>
      </c>
      <c r="B133" s="136" t="s">
        <v>91</v>
      </c>
      <c r="C133" s="137" t="s">
        <v>307</v>
      </c>
      <c r="D133" s="153">
        <v>13</v>
      </c>
      <c r="E133" s="154">
        <v>38.625</v>
      </c>
      <c r="F133" s="154">
        <v>32.692307</v>
      </c>
      <c r="G133" s="139">
        <v>41.230769</v>
      </c>
      <c r="H133" s="154">
        <v>27.307692</v>
      </c>
      <c r="I133" s="155">
        <f t="shared" si="4"/>
        <v>34.963942</v>
      </c>
      <c r="J133" s="146">
        <f t="shared" si="5"/>
        <v>-4.826057999999996</v>
      </c>
      <c r="K133" s="147">
        <v>40.506</v>
      </c>
      <c r="L133" s="146">
        <f t="shared" si="6"/>
        <v>-5.542057999999997</v>
      </c>
    </row>
    <row r="134" spans="1:12" ht="12" customHeight="1">
      <c r="A134" s="135">
        <v>127</v>
      </c>
      <c r="B134" s="136" t="s">
        <v>60</v>
      </c>
      <c r="C134" s="137" t="s">
        <v>38</v>
      </c>
      <c r="D134" s="153">
        <v>7</v>
      </c>
      <c r="E134" s="140">
        <v>44.142857</v>
      </c>
      <c r="F134" s="154">
        <v>31.428571</v>
      </c>
      <c r="G134" s="154">
        <v>31.642857</v>
      </c>
      <c r="H134" s="140">
        <v>32.5</v>
      </c>
      <c r="I134" s="155">
        <f t="shared" si="4"/>
        <v>34.92857125</v>
      </c>
      <c r="J134" s="146">
        <f t="shared" si="5"/>
        <v>-4.861428750000002</v>
      </c>
      <c r="K134" s="147">
        <v>32.6</v>
      </c>
      <c r="L134" s="146">
        <f t="shared" si="6"/>
        <v>2.328571249999996</v>
      </c>
    </row>
    <row r="135" spans="1:12" ht="12" customHeight="1">
      <c r="A135" s="135">
        <v>128</v>
      </c>
      <c r="B135" s="136" t="s">
        <v>98</v>
      </c>
      <c r="C135" s="137" t="s">
        <v>308</v>
      </c>
      <c r="D135" s="153">
        <v>10</v>
      </c>
      <c r="E135" s="154">
        <v>41.55</v>
      </c>
      <c r="F135" s="140">
        <v>34.5</v>
      </c>
      <c r="G135" s="154">
        <v>33.6</v>
      </c>
      <c r="H135" s="140">
        <v>30</v>
      </c>
      <c r="I135" s="155">
        <f t="shared" si="4"/>
        <v>34.9125</v>
      </c>
      <c r="J135" s="146">
        <f t="shared" si="5"/>
        <v>-4.877499999999998</v>
      </c>
      <c r="K135" s="147">
        <v>37.654</v>
      </c>
      <c r="L135" s="146">
        <f t="shared" si="6"/>
        <v>-2.741500000000002</v>
      </c>
    </row>
    <row r="136" spans="1:12" ht="12" customHeight="1">
      <c r="A136" s="135">
        <v>129</v>
      </c>
      <c r="B136" s="136" t="s">
        <v>88</v>
      </c>
      <c r="C136" s="137" t="s">
        <v>306</v>
      </c>
      <c r="D136" s="153">
        <v>11</v>
      </c>
      <c r="E136" s="154">
        <v>40.772727</v>
      </c>
      <c r="F136" s="154">
        <v>31.818181</v>
      </c>
      <c r="G136" s="139">
        <v>45</v>
      </c>
      <c r="H136" s="154">
        <v>22.045454</v>
      </c>
      <c r="I136" s="155">
        <f aca="true" t="shared" si="7" ref="I136:I199">AVERAGE(E136,F136,G136,H136)</f>
        <v>34.9090905</v>
      </c>
      <c r="J136" s="146">
        <f aca="true" t="shared" si="8" ref="J136:J199">I136-39.79</f>
        <v>-4.880909500000001</v>
      </c>
      <c r="K136" s="147">
        <v>40.638000000000005</v>
      </c>
      <c r="L136" s="146">
        <f t="shared" si="6"/>
        <v>-5.728909500000007</v>
      </c>
    </row>
    <row r="137" spans="1:12" ht="12" customHeight="1">
      <c r="A137" s="135">
        <v>130</v>
      </c>
      <c r="B137" s="136" t="s">
        <v>163</v>
      </c>
      <c r="C137" s="137" t="s">
        <v>306</v>
      </c>
      <c r="D137" s="153">
        <v>7</v>
      </c>
      <c r="E137" s="154">
        <v>41.178571</v>
      </c>
      <c r="F137" s="154">
        <v>30.714285</v>
      </c>
      <c r="G137" s="139">
        <v>40.785714</v>
      </c>
      <c r="H137" s="154">
        <v>26.785714</v>
      </c>
      <c r="I137" s="155">
        <f t="shared" si="7"/>
        <v>34.866071</v>
      </c>
      <c r="J137" s="146">
        <f t="shared" si="8"/>
        <v>-4.923929000000001</v>
      </c>
      <c r="K137" s="147">
        <v>35.803999999999995</v>
      </c>
      <c r="L137" s="146">
        <f t="shared" si="6"/>
        <v>-0.9379289999999969</v>
      </c>
    </row>
    <row r="138" spans="1:12" ht="12" customHeight="1">
      <c r="A138" s="135">
        <v>131</v>
      </c>
      <c r="B138" s="136" t="s">
        <v>197</v>
      </c>
      <c r="C138" s="137" t="s">
        <v>308</v>
      </c>
      <c r="D138" s="153">
        <v>8</v>
      </c>
      <c r="E138" s="154">
        <v>41.625</v>
      </c>
      <c r="F138" s="154">
        <v>33.75</v>
      </c>
      <c r="G138" s="140">
        <v>38.875</v>
      </c>
      <c r="H138" s="154">
        <v>25</v>
      </c>
      <c r="I138" s="155">
        <f t="shared" si="7"/>
        <v>34.8125</v>
      </c>
      <c r="J138" s="146">
        <f t="shared" si="8"/>
        <v>-4.977499999999999</v>
      </c>
      <c r="K138" s="147">
        <v>36.67999999999999</v>
      </c>
      <c r="L138" s="146">
        <f t="shared" si="6"/>
        <v>-1.8674999999999926</v>
      </c>
    </row>
    <row r="139" spans="1:12" ht="12" customHeight="1">
      <c r="A139" s="135">
        <v>132</v>
      </c>
      <c r="B139" s="136" t="s">
        <v>25</v>
      </c>
      <c r="C139" s="137" t="s">
        <v>304</v>
      </c>
      <c r="D139" s="153">
        <v>16</v>
      </c>
      <c r="E139" s="154">
        <v>40.101562</v>
      </c>
      <c r="F139" s="140">
        <v>35.625</v>
      </c>
      <c r="G139" s="140">
        <v>38.03125</v>
      </c>
      <c r="H139" s="154">
        <v>25.3125</v>
      </c>
      <c r="I139" s="155">
        <f t="shared" si="7"/>
        <v>34.767578</v>
      </c>
      <c r="J139" s="146">
        <f t="shared" si="8"/>
        <v>-5.022421999999999</v>
      </c>
      <c r="K139" s="147">
        <v>43.089999999999996</v>
      </c>
      <c r="L139" s="146">
        <f t="shared" si="6"/>
        <v>-8.322421999999996</v>
      </c>
    </row>
    <row r="140" spans="1:12" ht="12" customHeight="1">
      <c r="A140" s="135">
        <v>133</v>
      </c>
      <c r="B140" s="136" t="s">
        <v>130</v>
      </c>
      <c r="C140" s="137" t="s">
        <v>15</v>
      </c>
      <c r="D140" s="153">
        <v>13</v>
      </c>
      <c r="E140" s="154">
        <v>40.442307</v>
      </c>
      <c r="F140" s="154">
        <v>30.384615</v>
      </c>
      <c r="G140" s="154">
        <v>35.846153</v>
      </c>
      <c r="H140" s="140">
        <v>32.307692</v>
      </c>
      <c r="I140" s="155">
        <f t="shared" si="7"/>
        <v>34.745191750000004</v>
      </c>
      <c r="J140" s="146">
        <f t="shared" si="8"/>
        <v>-5.0448082499999956</v>
      </c>
      <c r="K140" s="147">
        <v>43.166</v>
      </c>
      <c r="L140" s="146">
        <f t="shared" si="6"/>
        <v>-8.420808249999993</v>
      </c>
    </row>
    <row r="141" spans="1:12" ht="12" customHeight="1">
      <c r="A141" s="135">
        <v>134</v>
      </c>
      <c r="B141" s="136" t="s">
        <v>321</v>
      </c>
      <c r="C141" s="137" t="s">
        <v>23</v>
      </c>
      <c r="D141" s="153">
        <v>31</v>
      </c>
      <c r="E141" s="154">
        <v>42.649193</v>
      </c>
      <c r="F141" s="154">
        <v>30.967741</v>
      </c>
      <c r="G141" s="139">
        <v>39.467741</v>
      </c>
      <c r="H141" s="154">
        <v>25.645161</v>
      </c>
      <c r="I141" s="155">
        <f t="shared" si="7"/>
        <v>34.682459</v>
      </c>
      <c r="J141" s="146">
        <f t="shared" si="8"/>
        <v>-5.107540999999998</v>
      </c>
      <c r="K141" s="147">
        <v>34.206</v>
      </c>
      <c r="L141" s="146">
        <f t="shared" si="6"/>
        <v>0.4764589999999984</v>
      </c>
    </row>
    <row r="142" spans="1:12" ht="12" customHeight="1">
      <c r="A142" s="135">
        <v>135</v>
      </c>
      <c r="B142" s="136" t="s">
        <v>322</v>
      </c>
      <c r="C142" s="137" t="s">
        <v>306</v>
      </c>
      <c r="D142" s="153">
        <v>8</v>
      </c>
      <c r="E142" s="140">
        <v>46.4375</v>
      </c>
      <c r="F142" s="154">
        <v>28.75</v>
      </c>
      <c r="G142" s="154">
        <v>36.0625</v>
      </c>
      <c r="H142" s="154">
        <v>27.1875</v>
      </c>
      <c r="I142" s="155">
        <f t="shared" si="7"/>
        <v>34.609375</v>
      </c>
      <c r="J142" s="146">
        <f t="shared" si="8"/>
        <v>-5.180624999999999</v>
      </c>
      <c r="K142" s="147">
        <v>36.128</v>
      </c>
      <c r="L142" s="146">
        <f t="shared" si="6"/>
        <v>-1.5186250000000001</v>
      </c>
    </row>
    <row r="143" spans="1:12" ht="12" customHeight="1">
      <c r="A143" s="135">
        <v>136</v>
      </c>
      <c r="B143" s="136" t="s">
        <v>177</v>
      </c>
      <c r="C143" s="137" t="s">
        <v>308</v>
      </c>
      <c r="D143" s="153">
        <v>6</v>
      </c>
      <c r="E143" s="154">
        <v>39.25</v>
      </c>
      <c r="F143" s="154">
        <v>31.666666</v>
      </c>
      <c r="G143" s="139">
        <v>40.25</v>
      </c>
      <c r="H143" s="154">
        <v>27.083333</v>
      </c>
      <c r="I143" s="155">
        <f t="shared" si="7"/>
        <v>34.56249975</v>
      </c>
      <c r="J143" s="146">
        <f t="shared" si="8"/>
        <v>-5.2275002499999985</v>
      </c>
      <c r="K143" s="147">
        <v>36.872</v>
      </c>
      <c r="L143" s="146">
        <f t="shared" si="6"/>
        <v>-2.3095002499999993</v>
      </c>
    </row>
    <row r="144" spans="1:12" ht="12" customHeight="1">
      <c r="A144" s="135">
        <v>137</v>
      </c>
      <c r="B144" s="136" t="s">
        <v>61</v>
      </c>
      <c r="C144" s="137" t="s">
        <v>308</v>
      </c>
      <c r="D144" s="153">
        <v>8</v>
      </c>
      <c r="E144" s="154">
        <v>42.3125</v>
      </c>
      <c r="F144" s="154">
        <v>28.125</v>
      </c>
      <c r="G144" s="140">
        <v>38.5625</v>
      </c>
      <c r="H144" s="154">
        <v>29.0625</v>
      </c>
      <c r="I144" s="155">
        <f t="shared" si="7"/>
        <v>34.515625</v>
      </c>
      <c r="J144" s="146">
        <f t="shared" si="8"/>
        <v>-5.274374999999999</v>
      </c>
      <c r="K144" s="147">
        <v>34.86</v>
      </c>
      <c r="L144" s="146">
        <f t="shared" si="6"/>
        <v>-0.34437499999999943</v>
      </c>
    </row>
    <row r="145" spans="1:12" ht="12" customHeight="1">
      <c r="A145" s="135">
        <v>138</v>
      </c>
      <c r="B145" s="136" t="s">
        <v>93</v>
      </c>
      <c r="C145" s="137" t="s">
        <v>308</v>
      </c>
      <c r="D145" s="153">
        <v>13</v>
      </c>
      <c r="E145" s="139">
        <v>46.961538</v>
      </c>
      <c r="F145" s="154">
        <v>27.307692</v>
      </c>
      <c r="G145" s="139">
        <v>39.76923</v>
      </c>
      <c r="H145" s="154">
        <v>23.846153</v>
      </c>
      <c r="I145" s="155">
        <f t="shared" si="7"/>
        <v>34.47115325</v>
      </c>
      <c r="J145" s="146">
        <f t="shared" si="8"/>
        <v>-5.318846749999999</v>
      </c>
      <c r="K145" s="147">
        <v>41.328</v>
      </c>
      <c r="L145" s="146">
        <f t="shared" si="6"/>
        <v>-6.8568467500000025</v>
      </c>
    </row>
    <row r="146" spans="1:12" ht="12" customHeight="1">
      <c r="A146" s="135">
        <v>139</v>
      </c>
      <c r="B146" s="136" t="s">
        <v>148</v>
      </c>
      <c r="C146" s="137" t="s">
        <v>308</v>
      </c>
      <c r="D146" s="153">
        <v>10</v>
      </c>
      <c r="E146" s="154">
        <v>41.25</v>
      </c>
      <c r="F146" s="140">
        <v>35.5</v>
      </c>
      <c r="G146" s="154">
        <v>34.45</v>
      </c>
      <c r="H146" s="154">
        <v>26.5</v>
      </c>
      <c r="I146" s="155">
        <f t="shared" si="7"/>
        <v>34.425</v>
      </c>
      <c r="J146" s="146">
        <f t="shared" si="8"/>
        <v>-5.365000000000002</v>
      </c>
      <c r="K146" s="147">
        <v>35.58</v>
      </c>
      <c r="L146" s="146">
        <f t="shared" si="6"/>
        <v>-1.1550000000000011</v>
      </c>
    </row>
    <row r="147" spans="1:12" ht="12" customHeight="1">
      <c r="A147" s="135">
        <v>140</v>
      </c>
      <c r="B147" s="136" t="s">
        <v>150</v>
      </c>
      <c r="C147" s="137" t="s">
        <v>307</v>
      </c>
      <c r="D147" s="153">
        <v>19</v>
      </c>
      <c r="E147" s="154">
        <v>38.907894</v>
      </c>
      <c r="F147" s="139">
        <v>38.68421</v>
      </c>
      <c r="G147" s="154">
        <v>35.210526</v>
      </c>
      <c r="H147" s="154">
        <v>24.868421</v>
      </c>
      <c r="I147" s="155">
        <f t="shared" si="7"/>
        <v>34.41776275</v>
      </c>
      <c r="J147" s="146">
        <f t="shared" si="8"/>
        <v>-5.372237249999998</v>
      </c>
      <c r="K147" s="147">
        <v>38.882</v>
      </c>
      <c r="L147" s="146">
        <f t="shared" si="6"/>
        <v>-4.4642372499999965</v>
      </c>
    </row>
    <row r="148" spans="1:12" ht="12" customHeight="1">
      <c r="A148" s="135">
        <v>141</v>
      </c>
      <c r="B148" s="136" t="s">
        <v>162</v>
      </c>
      <c r="C148" s="137" t="s">
        <v>15</v>
      </c>
      <c r="D148" s="153">
        <v>9</v>
      </c>
      <c r="E148" s="140">
        <v>43.986111</v>
      </c>
      <c r="F148" s="154">
        <v>30</v>
      </c>
      <c r="G148" s="154">
        <v>34.5</v>
      </c>
      <c r="H148" s="154">
        <v>29.166666</v>
      </c>
      <c r="I148" s="155">
        <f t="shared" si="7"/>
        <v>34.41319425</v>
      </c>
      <c r="J148" s="146">
        <f t="shared" si="8"/>
        <v>-5.376805750000003</v>
      </c>
      <c r="K148" s="147">
        <v>31.584000000000003</v>
      </c>
      <c r="L148" s="146">
        <f t="shared" si="6"/>
        <v>2.8291942499999934</v>
      </c>
    </row>
    <row r="149" spans="1:12" ht="12" customHeight="1">
      <c r="A149" s="135">
        <v>142</v>
      </c>
      <c r="B149" s="136" t="s">
        <v>153</v>
      </c>
      <c r="C149" s="137" t="s">
        <v>308</v>
      </c>
      <c r="D149" s="153">
        <v>22</v>
      </c>
      <c r="E149" s="140">
        <v>45.090909</v>
      </c>
      <c r="F149" s="154">
        <v>31.818181</v>
      </c>
      <c r="G149" s="154">
        <v>37.454545</v>
      </c>
      <c r="H149" s="154">
        <v>23.181818</v>
      </c>
      <c r="I149" s="155">
        <f t="shared" si="7"/>
        <v>34.38636325</v>
      </c>
      <c r="J149" s="146">
        <f t="shared" si="8"/>
        <v>-5.403636749999997</v>
      </c>
      <c r="K149" s="147">
        <v>33.83200000000001</v>
      </c>
      <c r="L149" s="146">
        <f t="shared" si="6"/>
        <v>0.5543632499999944</v>
      </c>
    </row>
    <row r="150" spans="1:12" ht="12" customHeight="1">
      <c r="A150" s="135">
        <v>143</v>
      </c>
      <c r="B150" s="136" t="s">
        <v>189</v>
      </c>
      <c r="C150" s="137" t="s">
        <v>23</v>
      </c>
      <c r="D150" s="153">
        <v>15</v>
      </c>
      <c r="E150" s="140">
        <v>44.033333</v>
      </c>
      <c r="F150" s="154">
        <v>33.333333</v>
      </c>
      <c r="G150" s="154">
        <v>34.133333</v>
      </c>
      <c r="H150" s="154">
        <v>26</v>
      </c>
      <c r="I150" s="155">
        <f t="shared" si="7"/>
        <v>34.37499975</v>
      </c>
      <c r="J150" s="146">
        <f t="shared" si="8"/>
        <v>-5.4150002499999985</v>
      </c>
      <c r="K150" s="147">
        <v>31.845999999999997</v>
      </c>
      <c r="L150" s="146">
        <f t="shared" si="6"/>
        <v>2.528999750000004</v>
      </c>
    </row>
    <row r="151" spans="1:12" ht="12" customHeight="1">
      <c r="A151" s="135">
        <v>144</v>
      </c>
      <c r="B151" s="136" t="s">
        <v>114</v>
      </c>
      <c r="C151" s="137" t="s">
        <v>308</v>
      </c>
      <c r="D151" s="153">
        <v>2</v>
      </c>
      <c r="E151" s="154">
        <v>36.5</v>
      </c>
      <c r="F151" s="154">
        <v>32.5</v>
      </c>
      <c r="G151" s="139">
        <v>40.75</v>
      </c>
      <c r="H151" s="154">
        <v>27.5</v>
      </c>
      <c r="I151" s="155">
        <f t="shared" si="7"/>
        <v>34.3125</v>
      </c>
      <c r="J151" s="146">
        <f t="shared" si="8"/>
        <v>-5.477499999999999</v>
      </c>
      <c r="K151" s="147">
        <v>38.15</v>
      </c>
      <c r="L151" s="146">
        <f t="shared" si="6"/>
        <v>-3.8374999999999986</v>
      </c>
    </row>
    <row r="152" spans="1:12" ht="12" customHeight="1">
      <c r="A152" s="135">
        <v>145</v>
      </c>
      <c r="B152" s="136" t="s">
        <v>220</v>
      </c>
      <c r="C152" s="137" t="s">
        <v>308</v>
      </c>
      <c r="D152" s="153">
        <v>11</v>
      </c>
      <c r="E152" s="140">
        <v>44.465909</v>
      </c>
      <c r="F152" s="154">
        <v>32.727272</v>
      </c>
      <c r="G152" s="154">
        <v>33.181818</v>
      </c>
      <c r="H152" s="154">
        <v>26.818181</v>
      </c>
      <c r="I152" s="155">
        <f t="shared" si="7"/>
        <v>34.298295</v>
      </c>
      <c r="J152" s="146">
        <f t="shared" si="8"/>
        <v>-5.491704999999996</v>
      </c>
      <c r="K152" s="147">
        <v>39.342</v>
      </c>
      <c r="L152" s="146">
        <f t="shared" si="6"/>
        <v>-5.043704999999996</v>
      </c>
    </row>
    <row r="153" spans="1:12" ht="12" customHeight="1">
      <c r="A153" s="135">
        <v>146</v>
      </c>
      <c r="B153" s="136" t="s">
        <v>86</v>
      </c>
      <c r="C153" s="137" t="s">
        <v>308</v>
      </c>
      <c r="D153" s="153">
        <v>17</v>
      </c>
      <c r="E153" s="154">
        <v>41.161764</v>
      </c>
      <c r="F153" s="140">
        <v>35</v>
      </c>
      <c r="G153" s="154">
        <v>34.882352</v>
      </c>
      <c r="H153" s="154">
        <v>26.029411</v>
      </c>
      <c r="I153" s="155">
        <f t="shared" si="7"/>
        <v>34.26838175</v>
      </c>
      <c r="J153" s="146">
        <f t="shared" si="8"/>
        <v>-5.521618249999996</v>
      </c>
      <c r="K153" s="147">
        <v>38.827999999999996</v>
      </c>
      <c r="L153" s="146">
        <f aca="true" t="shared" si="9" ref="L153:L216">I153-K153</f>
        <v>-4.559618249999993</v>
      </c>
    </row>
    <row r="154" spans="1:12" ht="12" customHeight="1">
      <c r="A154" s="135">
        <v>147</v>
      </c>
      <c r="B154" s="136" t="s">
        <v>52</v>
      </c>
      <c r="C154" s="137" t="s">
        <v>308</v>
      </c>
      <c r="D154" s="153">
        <v>13</v>
      </c>
      <c r="E154" s="140">
        <v>45.115384</v>
      </c>
      <c r="F154" s="154">
        <v>30.384615</v>
      </c>
      <c r="G154" s="154">
        <v>36.807692</v>
      </c>
      <c r="H154" s="154">
        <v>24.615384</v>
      </c>
      <c r="I154" s="155">
        <f t="shared" si="7"/>
        <v>34.23076875</v>
      </c>
      <c r="J154" s="146">
        <f t="shared" si="8"/>
        <v>-5.559231249999996</v>
      </c>
      <c r="K154" s="143">
        <v>45.93399999999999</v>
      </c>
      <c r="L154" s="146">
        <f t="shared" si="9"/>
        <v>-11.703231249999988</v>
      </c>
    </row>
    <row r="155" spans="1:12" ht="12" customHeight="1">
      <c r="A155" s="135">
        <v>148</v>
      </c>
      <c r="B155" s="136" t="s">
        <v>323</v>
      </c>
      <c r="C155" s="137" t="s">
        <v>15</v>
      </c>
      <c r="D155" s="153">
        <v>3</v>
      </c>
      <c r="E155" s="139">
        <v>47</v>
      </c>
      <c r="F155" s="140">
        <v>35</v>
      </c>
      <c r="G155" s="154">
        <v>30.666666</v>
      </c>
      <c r="H155" s="154">
        <v>24.166666</v>
      </c>
      <c r="I155" s="155">
        <f t="shared" si="7"/>
        <v>34.208332999999996</v>
      </c>
      <c r="J155" s="146">
        <f t="shared" si="8"/>
        <v>-5.581667000000003</v>
      </c>
      <c r="K155" s="147">
        <v>38.873999999999995</v>
      </c>
      <c r="L155" s="146">
        <f t="shared" si="9"/>
        <v>-4.665666999999999</v>
      </c>
    </row>
    <row r="156" spans="1:12" ht="12" customHeight="1">
      <c r="A156" s="135">
        <v>149</v>
      </c>
      <c r="B156" s="136" t="s">
        <v>209</v>
      </c>
      <c r="C156" s="137" t="s">
        <v>15</v>
      </c>
      <c r="D156" s="153">
        <v>3</v>
      </c>
      <c r="E156" s="154">
        <v>42.458333</v>
      </c>
      <c r="F156" s="154">
        <v>25</v>
      </c>
      <c r="G156" s="139">
        <v>41.833333</v>
      </c>
      <c r="H156" s="154">
        <v>27.5</v>
      </c>
      <c r="I156" s="155">
        <f t="shared" si="7"/>
        <v>34.197916500000005</v>
      </c>
      <c r="J156" s="146">
        <f t="shared" si="8"/>
        <v>-5.592083499999994</v>
      </c>
      <c r="K156" s="147">
        <v>29.389999999999997</v>
      </c>
      <c r="L156" s="144">
        <f t="shared" si="9"/>
        <v>4.807916500000008</v>
      </c>
    </row>
    <row r="157" spans="1:12" ht="12" customHeight="1">
      <c r="A157" s="135">
        <v>150</v>
      </c>
      <c r="B157" s="136" t="s">
        <v>216</v>
      </c>
      <c r="C157" s="137" t="s">
        <v>15</v>
      </c>
      <c r="D157" s="153">
        <v>15</v>
      </c>
      <c r="E157" s="154">
        <v>43.616666</v>
      </c>
      <c r="F157" s="154">
        <v>29.666666</v>
      </c>
      <c r="G157" s="154">
        <v>35.133333</v>
      </c>
      <c r="H157" s="154">
        <v>28.333333</v>
      </c>
      <c r="I157" s="155">
        <f t="shared" si="7"/>
        <v>34.1874995</v>
      </c>
      <c r="J157" s="146">
        <f t="shared" si="8"/>
        <v>-5.602500499999998</v>
      </c>
      <c r="K157" s="147">
        <v>39.974000000000004</v>
      </c>
      <c r="L157" s="146">
        <f t="shared" si="9"/>
        <v>-5.7865005000000025</v>
      </c>
    </row>
    <row r="158" spans="1:12" ht="12" customHeight="1">
      <c r="A158" s="135">
        <v>151</v>
      </c>
      <c r="B158" s="136" t="s">
        <v>137</v>
      </c>
      <c r="C158" s="137" t="s">
        <v>306</v>
      </c>
      <c r="D158" s="153">
        <v>12</v>
      </c>
      <c r="E158" s="154">
        <v>39.625</v>
      </c>
      <c r="F158" s="154">
        <v>32.5</v>
      </c>
      <c r="G158" s="154">
        <v>35.916666</v>
      </c>
      <c r="H158" s="154">
        <v>28.541666</v>
      </c>
      <c r="I158" s="155">
        <f t="shared" si="7"/>
        <v>34.145832999999996</v>
      </c>
      <c r="J158" s="146">
        <f t="shared" si="8"/>
        <v>-5.644167000000003</v>
      </c>
      <c r="K158" s="147">
        <v>32.721999999999994</v>
      </c>
      <c r="L158" s="146">
        <f t="shared" si="9"/>
        <v>1.423833000000002</v>
      </c>
    </row>
    <row r="159" spans="1:12" ht="12" customHeight="1">
      <c r="A159" s="135">
        <v>152</v>
      </c>
      <c r="B159" s="136" t="s">
        <v>55</v>
      </c>
      <c r="C159" s="137" t="s">
        <v>306</v>
      </c>
      <c r="D159" s="153">
        <v>8</v>
      </c>
      <c r="E159" s="140">
        <v>44.6875</v>
      </c>
      <c r="F159" s="154">
        <v>27.5</v>
      </c>
      <c r="G159" s="154">
        <v>35.625</v>
      </c>
      <c r="H159" s="154">
        <v>28.75</v>
      </c>
      <c r="I159" s="155">
        <f t="shared" si="7"/>
        <v>34.140625</v>
      </c>
      <c r="J159" s="146">
        <f t="shared" si="8"/>
        <v>-5.649374999999999</v>
      </c>
      <c r="K159" s="147">
        <v>30.810000000000002</v>
      </c>
      <c r="L159" s="146">
        <f t="shared" si="9"/>
        <v>3.3306249999999977</v>
      </c>
    </row>
    <row r="160" spans="1:12" ht="12" customHeight="1">
      <c r="A160" s="135">
        <v>153</v>
      </c>
      <c r="B160" s="136" t="s">
        <v>46</v>
      </c>
      <c r="C160" s="137" t="s">
        <v>306</v>
      </c>
      <c r="D160" s="153">
        <v>6</v>
      </c>
      <c r="E160" s="154">
        <v>39.479166</v>
      </c>
      <c r="F160" s="140">
        <v>35</v>
      </c>
      <c r="G160" s="154">
        <v>34.833333</v>
      </c>
      <c r="H160" s="154">
        <v>27.083333</v>
      </c>
      <c r="I160" s="155">
        <f t="shared" si="7"/>
        <v>34.098958</v>
      </c>
      <c r="J160" s="146">
        <f t="shared" si="8"/>
        <v>-5.691041999999996</v>
      </c>
      <c r="K160" s="143">
        <v>55.482000000000006</v>
      </c>
      <c r="L160" s="146">
        <f t="shared" si="9"/>
        <v>-21.383042000000003</v>
      </c>
    </row>
    <row r="161" spans="1:12" ht="12" customHeight="1">
      <c r="A161" s="135">
        <v>154</v>
      </c>
      <c r="B161" s="136" t="s">
        <v>142</v>
      </c>
      <c r="C161" s="137" t="s">
        <v>38</v>
      </c>
      <c r="D161" s="153">
        <v>14</v>
      </c>
      <c r="E161" s="154">
        <v>40.294642</v>
      </c>
      <c r="F161" s="154">
        <v>28.214285</v>
      </c>
      <c r="G161" s="139">
        <v>41.285714</v>
      </c>
      <c r="H161" s="154">
        <v>26.071428</v>
      </c>
      <c r="I161" s="155">
        <f t="shared" si="7"/>
        <v>33.96651725</v>
      </c>
      <c r="J161" s="146">
        <f t="shared" si="8"/>
        <v>-5.823482749999997</v>
      </c>
      <c r="K161" s="147">
        <v>32.55</v>
      </c>
      <c r="L161" s="146">
        <f t="shared" si="9"/>
        <v>1.4165172500000054</v>
      </c>
    </row>
    <row r="162" spans="1:12" ht="12" customHeight="1">
      <c r="A162" s="135">
        <v>155</v>
      </c>
      <c r="B162" s="136" t="s">
        <v>188</v>
      </c>
      <c r="C162" s="137" t="s">
        <v>308</v>
      </c>
      <c r="D162" s="153">
        <v>16</v>
      </c>
      <c r="E162" s="154">
        <v>41.179687</v>
      </c>
      <c r="F162" s="154">
        <v>28.125</v>
      </c>
      <c r="G162" s="139">
        <v>39.1875</v>
      </c>
      <c r="H162" s="154">
        <v>27.1875</v>
      </c>
      <c r="I162" s="155">
        <f t="shared" si="7"/>
        <v>33.91992175</v>
      </c>
      <c r="J162" s="146">
        <f t="shared" si="8"/>
        <v>-5.870078249999999</v>
      </c>
      <c r="K162" s="147">
        <v>35.972</v>
      </c>
      <c r="L162" s="146">
        <f t="shared" si="9"/>
        <v>-2.052078250000001</v>
      </c>
    </row>
    <row r="163" spans="1:12" ht="12" customHeight="1">
      <c r="A163" s="135">
        <v>156</v>
      </c>
      <c r="B163" s="136" t="s">
        <v>66</v>
      </c>
      <c r="C163" s="137" t="s">
        <v>308</v>
      </c>
      <c r="D163" s="153">
        <v>20</v>
      </c>
      <c r="E163" s="154">
        <v>40.074999</v>
      </c>
      <c r="F163" s="154">
        <v>31.5</v>
      </c>
      <c r="G163" s="154">
        <v>36.95</v>
      </c>
      <c r="H163" s="154">
        <v>27.125</v>
      </c>
      <c r="I163" s="155">
        <f t="shared" si="7"/>
        <v>33.912499749999995</v>
      </c>
      <c r="J163" s="146">
        <f t="shared" si="8"/>
        <v>-5.877500250000004</v>
      </c>
      <c r="K163" s="147">
        <v>35.232</v>
      </c>
      <c r="L163" s="146">
        <f t="shared" si="9"/>
        <v>-1.3195002500000044</v>
      </c>
    </row>
    <row r="164" spans="1:12" ht="12" customHeight="1">
      <c r="A164" s="135">
        <v>157</v>
      </c>
      <c r="B164" s="136" t="s">
        <v>156</v>
      </c>
      <c r="C164" s="137" t="s">
        <v>308</v>
      </c>
      <c r="D164" s="153">
        <v>26</v>
      </c>
      <c r="E164" s="154">
        <v>40.408653</v>
      </c>
      <c r="F164" s="154">
        <v>32.5</v>
      </c>
      <c r="G164" s="140">
        <v>37.826923</v>
      </c>
      <c r="H164" s="154">
        <v>24.423076</v>
      </c>
      <c r="I164" s="155">
        <f t="shared" si="7"/>
        <v>33.789663000000004</v>
      </c>
      <c r="J164" s="146">
        <f t="shared" si="8"/>
        <v>-6.000336999999995</v>
      </c>
      <c r="K164" s="147">
        <v>40.352000000000004</v>
      </c>
      <c r="L164" s="146">
        <f t="shared" si="9"/>
        <v>-6.562336999999999</v>
      </c>
    </row>
    <row r="165" spans="1:12" ht="12" customHeight="1">
      <c r="A165" s="135">
        <v>158</v>
      </c>
      <c r="B165" s="136" t="s">
        <v>174</v>
      </c>
      <c r="C165" s="137" t="s">
        <v>308</v>
      </c>
      <c r="D165" s="153">
        <v>13</v>
      </c>
      <c r="E165" s="154">
        <v>39</v>
      </c>
      <c r="F165" s="154">
        <v>30.384615</v>
      </c>
      <c r="G165" s="154">
        <v>37.038461</v>
      </c>
      <c r="H165" s="154">
        <v>28.653846</v>
      </c>
      <c r="I165" s="155">
        <f t="shared" si="7"/>
        <v>33.7692305</v>
      </c>
      <c r="J165" s="146">
        <f t="shared" si="8"/>
        <v>-6.0207695</v>
      </c>
      <c r="K165" s="147">
        <v>32.702</v>
      </c>
      <c r="L165" s="146">
        <f t="shared" si="9"/>
        <v>1.0672305000000009</v>
      </c>
    </row>
    <row r="166" spans="1:12" ht="12" customHeight="1">
      <c r="A166" s="135">
        <v>159</v>
      </c>
      <c r="B166" s="136" t="s">
        <v>324</v>
      </c>
      <c r="C166" s="137" t="s">
        <v>306</v>
      </c>
      <c r="D166" s="153">
        <v>1</v>
      </c>
      <c r="E166" s="154">
        <v>34.25</v>
      </c>
      <c r="F166" s="139">
        <v>45</v>
      </c>
      <c r="G166" s="154">
        <v>32.5</v>
      </c>
      <c r="H166" s="154">
        <v>22.5</v>
      </c>
      <c r="I166" s="155">
        <f t="shared" si="7"/>
        <v>33.5625</v>
      </c>
      <c r="J166" s="146">
        <f t="shared" si="8"/>
        <v>-6.227499999999999</v>
      </c>
      <c r="K166" s="147">
        <v>31.858000000000004</v>
      </c>
      <c r="L166" s="146">
        <f t="shared" si="9"/>
        <v>1.704499999999996</v>
      </c>
    </row>
    <row r="167" spans="1:12" ht="12" customHeight="1">
      <c r="A167" s="135">
        <v>160</v>
      </c>
      <c r="B167" s="136" t="s">
        <v>34</v>
      </c>
      <c r="C167" s="137" t="s">
        <v>306</v>
      </c>
      <c r="D167" s="153">
        <v>10</v>
      </c>
      <c r="E167" s="154">
        <v>40.2</v>
      </c>
      <c r="F167" s="154">
        <v>28.5</v>
      </c>
      <c r="G167" s="154">
        <v>36.9</v>
      </c>
      <c r="H167" s="154">
        <v>28.5</v>
      </c>
      <c r="I167" s="155">
        <f t="shared" si="7"/>
        <v>33.525</v>
      </c>
      <c r="J167" s="146">
        <f t="shared" si="8"/>
        <v>-6.265000000000001</v>
      </c>
      <c r="K167" s="147">
        <v>42.54600000000001</v>
      </c>
      <c r="L167" s="146">
        <f t="shared" si="9"/>
        <v>-9.021000000000008</v>
      </c>
    </row>
    <row r="168" spans="1:12" ht="12" customHeight="1">
      <c r="A168" s="135">
        <v>161</v>
      </c>
      <c r="B168" s="136" t="s">
        <v>325</v>
      </c>
      <c r="C168" s="137" t="s">
        <v>308</v>
      </c>
      <c r="D168" s="153">
        <v>4</v>
      </c>
      <c r="E168" s="154">
        <v>36.28125</v>
      </c>
      <c r="F168" s="140">
        <v>35</v>
      </c>
      <c r="G168" s="139">
        <v>42.125</v>
      </c>
      <c r="H168" s="154">
        <v>20.625</v>
      </c>
      <c r="I168" s="155">
        <f t="shared" si="7"/>
        <v>33.5078125</v>
      </c>
      <c r="J168" s="146">
        <f t="shared" si="8"/>
        <v>-6.282187499999999</v>
      </c>
      <c r="K168" s="147">
        <v>38.12</v>
      </c>
      <c r="L168" s="146">
        <f t="shared" si="9"/>
        <v>-4.612187499999997</v>
      </c>
    </row>
    <row r="169" spans="1:12" ht="12" customHeight="1">
      <c r="A169" s="135">
        <v>162</v>
      </c>
      <c r="B169" s="136" t="s">
        <v>47</v>
      </c>
      <c r="C169" s="137" t="s">
        <v>15</v>
      </c>
      <c r="D169" s="153">
        <v>10</v>
      </c>
      <c r="E169" s="140">
        <v>44.924999</v>
      </c>
      <c r="F169" s="154">
        <v>28.5</v>
      </c>
      <c r="G169" s="154">
        <v>32.1</v>
      </c>
      <c r="H169" s="154">
        <v>28.5</v>
      </c>
      <c r="I169" s="155">
        <f t="shared" si="7"/>
        <v>33.50624975</v>
      </c>
      <c r="J169" s="146">
        <f t="shared" si="8"/>
        <v>-6.283750249999997</v>
      </c>
      <c r="K169" s="147">
        <v>39.386</v>
      </c>
      <c r="L169" s="146">
        <f t="shared" si="9"/>
        <v>-5.879750250000001</v>
      </c>
    </row>
    <row r="170" spans="1:12" ht="12" customHeight="1">
      <c r="A170" s="135">
        <v>163</v>
      </c>
      <c r="B170" s="136" t="s">
        <v>57</v>
      </c>
      <c r="C170" s="137" t="s">
        <v>23</v>
      </c>
      <c r="D170" s="153">
        <v>8</v>
      </c>
      <c r="E170" s="154">
        <v>42.609375</v>
      </c>
      <c r="F170" s="154">
        <v>33.125</v>
      </c>
      <c r="G170" s="154">
        <v>29.5</v>
      </c>
      <c r="H170" s="154">
        <v>28.75</v>
      </c>
      <c r="I170" s="155">
        <f t="shared" si="7"/>
        <v>33.49609375</v>
      </c>
      <c r="J170" s="146">
        <f t="shared" si="8"/>
        <v>-6.293906249999999</v>
      </c>
      <c r="K170" s="147">
        <v>35.872</v>
      </c>
      <c r="L170" s="146">
        <f t="shared" si="9"/>
        <v>-2.37590625</v>
      </c>
    </row>
    <row r="171" spans="1:12" ht="12" customHeight="1">
      <c r="A171" s="135">
        <v>164</v>
      </c>
      <c r="B171" s="136" t="s">
        <v>250</v>
      </c>
      <c r="C171" s="137" t="s">
        <v>308</v>
      </c>
      <c r="D171" s="153">
        <v>23</v>
      </c>
      <c r="E171" s="140">
        <v>44.152173</v>
      </c>
      <c r="F171" s="154">
        <v>30.217391</v>
      </c>
      <c r="G171" s="154">
        <v>35.760869</v>
      </c>
      <c r="H171" s="154">
        <v>23.586956</v>
      </c>
      <c r="I171" s="155">
        <f t="shared" si="7"/>
        <v>33.42934725</v>
      </c>
      <c r="J171" s="146">
        <f t="shared" si="8"/>
        <v>-6.36065275</v>
      </c>
      <c r="K171" s="147">
        <v>38.122</v>
      </c>
      <c r="L171" s="146">
        <f t="shared" si="9"/>
        <v>-4.692652750000001</v>
      </c>
    </row>
    <row r="172" spans="1:12" ht="12" customHeight="1">
      <c r="A172" s="135">
        <v>165</v>
      </c>
      <c r="B172" s="136" t="s">
        <v>117</v>
      </c>
      <c r="C172" s="137" t="s">
        <v>38</v>
      </c>
      <c r="D172" s="153">
        <v>21</v>
      </c>
      <c r="E172" s="154">
        <v>43.023809</v>
      </c>
      <c r="F172" s="154">
        <v>31.190476</v>
      </c>
      <c r="G172" s="154">
        <v>32.285714</v>
      </c>
      <c r="H172" s="154">
        <v>27.142857</v>
      </c>
      <c r="I172" s="155">
        <f t="shared" si="7"/>
        <v>33.410714</v>
      </c>
      <c r="J172" s="146">
        <f t="shared" si="8"/>
        <v>-6.3792860000000005</v>
      </c>
      <c r="K172" s="147">
        <v>36.41799999999999</v>
      </c>
      <c r="L172" s="146">
        <f t="shared" si="9"/>
        <v>-3.0072859999999935</v>
      </c>
    </row>
    <row r="173" spans="1:12" ht="12" customHeight="1">
      <c r="A173" s="135">
        <v>166</v>
      </c>
      <c r="B173" s="136" t="s">
        <v>149</v>
      </c>
      <c r="C173" s="137" t="s">
        <v>15</v>
      </c>
      <c r="D173" s="153">
        <v>5</v>
      </c>
      <c r="E173" s="154">
        <v>39.449999</v>
      </c>
      <c r="F173" s="154">
        <v>30</v>
      </c>
      <c r="G173" s="140">
        <v>38</v>
      </c>
      <c r="H173" s="154">
        <v>26</v>
      </c>
      <c r="I173" s="155">
        <f t="shared" si="7"/>
        <v>33.36249975</v>
      </c>
      <c r="J173" s="146">
        <f t="shared" si="8"/>
        <v>-6.427500250000001</v>
      </c>
      <c r="K173" s="147">
        <v>38.116</v>
      </c>
      <c r="L173" s="146">
        <f t="shared" si="9"/>
        <v>-4.753500250000002</v>
      </c>
    </row>
    <row r="174" spans="1:12" ht="12" customHeight="1">
      <c r="A174" s="135">
        <v>167</v>
      </c>
      <c r="B174" s="136" t="s">
        <v>326</v>
      </c>
      <c r="C174" s="137" t="s">
        <v>308</v>
      </c>
      <c r="D174" s="153">
        <v>15</v>
      </c>
      <c r="E174" s="154">
        <v>40.233333</v>
      </c>
      <c r="F174" s="154">
        <v>28</v>
      </c>
      <c r="G174" s="140">
        <v>37.766666</v>
      </c>
      <c r="H174" s="154">
        <v>26.666666</v>
      </c>
      <c r="I174" s="155">
        <f t="shared" si="7"/>
        <v>33.16666625</v>
      </c>
      <c r="J174" s="146">
        <f t="shared" si="8"/>
        <v>-6.6233337500000005</v>
      </c>
      <c r="K174" s="147">
        <v>34.468</v>
      </c>
      <c r="L174" s="146">
        <f t="shared" si="9"/>
        <v>-1.3013337500000048</v>
      </c>
    </row>
    <row r="175" spans="1:12" ht="12" customHeight="1">
      <c r="A175" s="135">
        <v>168</v>
      </c>
      <c r="B175" s="136" t="s">
        <v>33</v>
      </c>
      <c r="C175" s="137" t="s">
        <v>308</v>
      </c>
      <c r="D175" s="153">
        <v>5</v>
      </c>
      <c r="E175" s="154">
        <v>43.05</v>
      </c>
      <c r="F175" s="154">
        <v>27</v>
      </c>
      <c r="G175" s="140">
        <v>39.1</v>
      </c>
      <c r="H175" s="154">
        <v>23</v>
      </c>
      <c r="I175" s="155">
        <f t="shared" si="7"/>
        <v>33.0375</v>
      </c>
      <c r="J175" s="146">
        <f t="shared" si="8"/>
        <v>-6.752499999999998</v>
      </c>
      <c r="K175" s="147">
        <v>42.878</v>
      </c>
      <c r="L175" s="146">
        <f t="shared" si="9"/>
        <v>-9.840499999999999</v>
      </c>
    </row>
    <row r="176" spans="1:12" ht="12" customHeight="1">
      <c r="A176" s="135">
        <v>169</v>
      </c>
      <c r="B176" s="136" t="s">
        <v>134</v>
      </c>
      <c r="C176" s="137" t="s">
        <v>308</v>
      </c>
      <c r="D176" s="153">
        <v>14</v>
      </c>
      <c r="E176" s="154">
        <v>41.857142</v>
      </c>
      <c r="F176" s="154">
        <v>27.5</v>
      </c>
      <c r="G176" s="154">
        <v>34.928571</v>
      </c>
      <c r="H176" s="154">
        <v>27.678571</v>
      </c>
      <c r="I176" s="155">
        <f t="shared" si="7"/>
        <v>32.991071000000005</v>
      </c>
      <c r="J176" s="146">
        <f t="shared" si="8"/>
        <v>-6.798928999999994</v>
      </c>
      <c r="K176" s="147">
        <v>36.584</v>
      </c>
      <c r="L176" s="146">
        <f t="shared" si="9"/>
        <v>-3.592928999999998</v>
      </c>
    </row>
    <row r="177" spans="1:12" ht="12" customHeight="1">
      <c r="A177" s="135">
        <v>170</v>
      </c>
      <c r="B177" s="136" t="s">
        <v>207</v>
      </c>
      <c r="C177" s="137" t="s">
        <v>38</v>
      </c>
      <c r="D177" s="153">
        <v>5</v>
      </c>
      <c r="E177" s="154">
        <v>41.425</v>
      </c>
      <c r="F177" s="154">
        <v>29</v>
      </c>
      <c r="G177" s="154">
        <v>35.7</v>
      </c>
      <c r="H177" s="154">
        <v>25.5</v>
      </c>
      <c r="I177" s="155">
        <f t="shared" si="7"/>
        <v>32.90625</v>
      </c>
      <c r="J177" s="146">
        <f t="shared" si="8"/>
        <v>-6.883749999999999</v>
      </c>
      <c r="K177" s="147">
        <v>31.255999999999993</v>
      </c>
      <c r="L177" s="146">
        <f t="shared" si="9"/>
        <v>1.6502500000000069</v>
      </c>
    </row>
    <row r="178" spans="1:12" ht="12" customHeight="1">
      <c r="A178" s="135">
        <v>171</v>
      </c>
      <c r="B178" s="136" t="s">
        <v>327</v>
      </c>
      <c r="C178" s="137" t="s">
        <v>308</v>
      </c>
      <c r="D178" s="153">
        <v>7</v>
      </c>
      <c r="E178" s="154">
        <v>40.678571</v>
      </c>
      <c r="F178" s="154">
        <v>30.714285</v>
      </c>
      <c r="G178" s="154">
        <v>31.857142</v>
      </c>
      <c r="H178" s="154">
        <v>28.214285</v>
      </c>
      <c r="I178" s="155">
        <f t="shared" si="7"/>
        <v>32.86607075</v>
      </c>
      <c r="J178" s="146">
        <f t="shared" si="8"/>
        <v>-6.9239292500000005</v>
      </c>
      <c r="K178" s="147">
        <v>36.656</v>
      </c>
      <c r="L178" s="146">
        <f t="shared" si="9"/>
        <v>-3.78992925</v>
      </c>
    </row>
    <row r="179" spans="1:12" ht="12" customHeight="1">
      <c r="A179" s="135">
        <v>172</v>
      </c>
      <c r="B179" s="136" t="s">
        <v>135</v>
      </c>
      <c r="C179" s="137" t="s">
        <v>15</v>
      </c>
      <c r="D179" s="153">
        <v>19</v>
      </c>
      <c r="E179" s="154">
        <v>40.848684</v>
      </c>
      <c r="F179" s="154">
        <v>30</v>
      </c>
      <c r="G179" s="154">
        <v>34.947368</v>
      </c>
      <c r="H179" s="154">
        <v>25.526315</v>
      </c>
      <c r="I179" s="155">
        <f t="shared" si="7"/>
        <v>32.830591749999996</v>
      </c>
      <c r="J179" s="146">
        <f t="shared" si="8"/>
        <v>-6.959408250000003</v>
      </c>
      <c r="K179" s="147">
        <v>39.842</v>
      </c>
      <c r="L179" s="146">
        <f t="shared" si="9"/>
        <v>-7.011408250000002</v>
      </c>
    </row>
    <row r="180" spans="1:12" ht="12" customHeight="1">
      <c r="A180" s="135">
        <v>173</v>
      </c>
      <c r="B180" s="136" t="s">
        <v>172</v>
      </c>
      <c r="C180" s="137" t="s">
        <v>306</v>
      </c>
      <c r="D180" s="153">
        <v>19</v>
      </c>
      <c r="E180" s="154">
        <v>37.848684</v>
      </c>
      <c r="F180" s="154">
        <v>32.894736</v>
      </c>
      <c r="G180" s="154">
        <v>36.263157</v>
      </c>
      <c r="H180" s="154">
        <v>24.210526</v>
      </c>
      <c r="I180" s="155">
        <f t="shared" si="7"/>
        <v>32.80427575</v>
      </c>
      <c r="J180" s="146">
        <f t="shared" si="8"/>
        <v>-6.985724249999997</v>
      </c>
      <c r="K180" s="147">
        <v>36.93</v>
      </c>
      <c r="L180" s="146">
        <f t="shared" si="9"/>
        <v>-4.1257242499999975</v>
      </c>
    </row>
    <row r="181" spans="1:12" ht="12" customHeight="1">
      <c r="A181" s="135">
        <v>174</v>
      </c>
      <c r="B181" s="136" t="s">
        <v>222</v>
      </c>
      <c r="C181" s="137" t="s">
        <v>308</v>
      </c>
      <c r="D181" s="153">
        <v>16</v>
      </c>
      <c r="E181" s="154">
        <v>38.90625</v>
      </c>
      <c r="F181" s="154">
        <v>32.5</v>
      </c>
      <c r="G181" s="140">
        <v>37.90625</v>
      </c>
      <c r="H181" s="154">
        <v>21.5625</v>
      </c>
      <c r="I181" s="155">
        <f t="shared" si="7"/>
        <v>32.71875</v>
      </c>
      <c r="J181" s="146">
        <f t="shared" si="8"/>
        <v>-7.071249999999999</v>
      </c>
      <c r="K181" s="147">
        <v>33.804</v>
      </c>
      <c r="L181" s="146">
        <f t="shared" si="9"/>
        <v>-1.085250000000002</v>
      </c>
    </row>
    <row r="182" spans="1:12" ht="12" customHeight="1">
      <c r="A182" s="135">
        <v>175</v>
      </c>
      <c r="B182" s="136" t="s">
        <v>165</v>
      </c>
      <c r="C182" s="137" t="s">
        <v>38</v>
      </c>
      <c r="D182" s="153">
        <v>13</v>
      </c>
      <c r="E182" s="154">
        <v>40.192307</v>
      </c>
      <c r="F182" s="154">
        <v>32.307692</v>
      </c>
      <c r="G182" s="154">
        <v>31.307692</v>
      </c>
      <c r="H182" s="154">
        <v>26.346153</v>
      </c>
      <c r="I182" s="155">
        <f t="shared" si="7"/>
        <v>32.538461</v>
      </c>
      <c r="J182" s="146">
        <f t="shared" si="8"/>
        <v>-7.251539000000001</v>
      </c>
      <c r="K182" s="147">
        <v>34.11</v>
      </c>
      <c r="L182" s="146">
        <f t="shared" si="9"/>
        <v>-1.5715390000000014</v>
      </c>
    </row>
    <row r="183" spans="1:12" ht="12" customHeight="1">
      <c r="A183" s="135">
        <v>176</v>
      </c>
      <c r="B183" s="136" t="s">
        <v>157</v>
      </c>
      <c r="C183" s="137" t="s">
        <v>23</v>
      </c>
      <c r="D183" s="153">
        <v>15</v>
      </c>
      <c r="E183" s="154">
        <v>43.358333</v>
      </c>
      <c r="F183" s="154">
        <v>25</v>
      </c>
      <c r="G183" s="154">
        <v>35.5</v>
      </c>
      <c r="H183" s="154">
        <v>26.166666</v>
      </c>
      <c r="I183" s="155">
        <f t="shared" si="7"/>
        <v>32.50624975</v>
      </c>
      <c r="J183" s="146">
        <f t="shared" si="8"/>
        <v>-7.283750249999997</v>
      </c>
      <c r="K183" s="147">
        <v>35.292</v>
      </c>
      <c r="L183" s="146">
        <f t="shared" si="9"/>
        <v>-2.7857502499999995</v>
      </c>
    </row>
    <row r="184" spans="1:12" ht="12" customHeight="1">
      <c r="A184" s="135">
        <v>177</v>
      </c>
      <c r="B184" s="136" t="s">
        <v>105</v>
      </c>
      <c r="C184" s="137" t="s">
        <v>307</v>
      </c>
      <c r="D184" s="153">
        <v>19</v>
      </c>
      <c r="E184" s="154">
        <v>40.480263</v>
      </c>
      <c r="F184" s="154">
        <v>33.421052</v>
      </c>
      <c r="G184" s="154">
        <v>31.421052</v>
      </c>
      <c r="H184" s="154">
        <v>24.605263</v>
      </c>
      <c r="I184" s="155">
        <f t="shared" si="7"/>
        <v>32.481907500000005</v>
      </c>
      <c r="J184" s="146">
        <f t="shared" si="8"/>
        <v>-7.308092499999994</v>
      </c>
      <c r="K184" s="147">
        <v>39.136</v>
      </c>
      <c r="L184" s="146">
        <f t="shared" si="9"/>
        <v>-6.654092499999997</v>
      </c>
    </row>
    <row r="185" spans="1:12" ht="12" customHeight="1">
      <c r="A185" s="135">
        <v>178</v>
      </c>
      <c r="B185" s="136" t="s">
        <v>166</v>
      </c>
      <c r="C185" s="137" t="s">
        <v>38</v>
      </c>
      <c r="D185" s="153">
        <v>38</v>
      </c>
      <c r="E185" s="154">
        <v>40.467105</v>
      </c>
      <c r="F185" s="154">
        <v>28.421052</v>
      </c>
      <c r="G185" s="154">
        <v>34.223684</v>
      </c>
      <c r="H185" s="154">
        <v>26.513157</v>
      </c>
      <c r="I185" s="155">
        <f t="shared" si="7"/>
        <v>32.4062495</v>
      </c>
      <c r="J185" s="146">
        <f t="shared" si="8"/>
        <v>-7.383750499999998</v>
      </c>
      <c r="K185" s="147">
        <v>34.519999999999996</v>
      </c>
      <c r="L185" s="146">
        <f t="shared" si="9"/>
        <v>-2.1137504999999948</v>
      </c>
    </row>
    <row r="186" spans="1:12" ht="12" customHeight="1">
      <c r="A186" s="135">
        <v>179</v>
      </c>
      <c r="B186" s="136" t="s">
        <v>116</v>
      </c>
      <c r="C186" s="137" t="s">
        <v>38</v>
      </c>
      <c r="D186" s="153">
        <v>14</v>
      </c>
      <c r="E186" s="154">
        <v>41.696428</v>
      </c>
      <c r="F186" s="154">
        <v>27.857142</v>
      </c>
      <c r="G186" s="154">
        <v>35.357142</v>
      </c>
      <c r="H186" s="154">
        <v>24.107142</v>
      </c>
      <c r="I186" s="155">
        <f t="shared" si="7"/>
        <v>32.2544635</v>
      </c>
      <c r="J186" s="146">
        <f t="shared" si="8"/>
        <v>-7.535536499999999</v>
      </c>
      <c r="K186" s="147">
        <v>36.612</v>
      </c>
      <c r="L186" s="146">
        <f t="shared" si="9"/>
        <v>-4.357536500000002</v>
      </c>
    </row>
    <row r="187" spans="1:12" ht="12" customHeight="1">
      <c r="A187" s="135">
        <v>180</v>
      </c>
      <c r="B187" s="136" t="s">
        <v>179</v>
      </c>
      <c r="C187" s="137" t="s">
        <v>15</v>
      </c>
      <c r="D187" s="153">
        <v>3</v>
      </c>
      <c r="E187" s="154">
        <v>29.583333</v>
      </c>
      <c r="F187" s="154">
        <v>31.666666</v>
      </c>
      <c r="G187" s="154">
        <v>28.5</v>
      </c>
      <c r="H187" s="139">
        <v>39.166666</v>
      </c>
      <c r="I187" s="155">
        <f t="shared" si="7"/>
        <v>32.22916625</v>
      </c>
      <c r="J187" s="146">
        <f t="shared" si="8"/>
        <v>-7.5608337500000005</v>
      </c>
      <c r="K187" s="147">
        <v>39.034</v>
      </c>
      <c r="L187" s="146">
        <f t="shared" si="9"/>
        <v>-6.80483375</v>
      </c>
    </row>
    <row r="188" spans="1:12" ht="12" customHeight="1">
      <c r="A188" s="135">
        <v>181</v>
      </c>
      <c r="B188" s="136" t="s">
        <v>217</v>
      </c>
      <c r="C188" s="137" t="s">
        <v>15</v>
      </c>
      <c r="D188" s="153">
        <v>15</v>
      </c>
      <c r="E188" s="154">
        <v>41.333333</v>
      </c>
      <c r="F188" s="154">
        <v>23.666666</v>
      </c>
      <c r="G188" s="154">
        <v>35.366666</v>
      </c>
      <c r="H188" s="154">
        <v>28.5</v>
      </c>
      <c r="I188" s="155">
        <f t="shared" si="7"/>
        <v>32.21666625</v>
      </c>
      <c r="J188" s="146">
        <f t="shared" si="8"/>
        <v>-7.573333749999996</v>
      </c>
      <c r="K188" s="147">
        <v>40.46</v>
      </c>
      <c r="L188" s="146">
        <f t="shared" si="9"/>
        <v>-8.243333749999998</v>
      </c>
    </row>
    <row r="189" spans="1:12" ht="12" customHeight="1">
      <c r="A189" s="135">
        <v>182</v>
      </c>
      <c r="B189" s="136" t="s">
        <v>171</v>
      </c>
      <c r="C189" s="137" t="s">
        <v>38</v>
      </c>
      <c r="D189" s="153">
        <v>7</v>
      </c>
      <c r="E189" s="154">
        <v>35.892857</v>
      </c>
      <c r="F189" s="154">
        <v>30.714285</v>
      </c>
      <c r="G189" s="154">
        <v>34.214285</v>
      </c>
      <c r="H189" s="154">
        <v>27.857142</v>
      </c>
      <c r="I189" s="155">
        <f t="shared" si="7"/>
        <v>32.16964225</v>
      </c>
      <c r="J189" s="146">
        <f t="shared" si="8"/>
        <v>-7.620357749999997</v>
      </c>
      <c r="K189" s="147">
        <v>39.646</v>
      </c>
      <c r="L189" s="146">
        <f t="shared" si="9"/>
        <v>-7.476357749999998</v>
      </c>
    </row>
    <row r="190" spans="1:12" ht="12" customHeight="1">
      <c r="A190" s="135">
        <v>183</v>
      </c>
      <c r="B190" s="136" t="s">
        <v>328</v>
      </c>
      <c r="C190" s="137" t="s">
        <v>307</v>
      </c>
      <c r="D190" s="153">
        <v>19</v>
      </c>
      <c r="E190" s="154">
        <v>40.407894</v>
      </c>
      <c r="F190" s="154">
        <v>28.157894</v>
      </c>
      <c r="G190" s="154">
        <v>33.157894</v>
      </c>
      <c r="H190" s="154">
        <v>26.842105</v>
      </c>
      <c r="I190" s="155">
        <f t="shared" si="7"/>
        <v>32.14144675</v>
      </c>
      <c r="J190" s="146">
        <f t="shared" si="8"/>
        <v>-7.648553249999999</v>
      </c>
      <c r="K190" s="147">
        <v>42.92</v>
      </c>
      <c r="L190" s="146">
        <f t="shared" si="9"/>
        <v>-10.778553250000002</v>
      </c>
    </row>
    <row r="191" spans="1:12" ht="12" customHeight="1">
      <c r="A191" s="135">
        <v>184</v>
      </c>
      <c r="B191" s="136" t="s">
        <v>224</v>
      </c>
      <c r="C191" s="137" t="s">
        <v>308</v>
      </c>
      <c r="D191" s="153">
        <v>5</v>
      </c>
      <c r="E191" s="154">
        <v>38.799999</v>
      </c>
      <c r="F191" s="154">
        <v>31</v>
      </c>
      <c r="G191" s="154">
        <v>36.2</v>
      </c>
      <c r="H191" s="154">
        <v>22.5</v>
      </c>
      <c r="I191" s="155">
        <f t="shared" si="7"/>
        <v>32.12499975</v>
      </c>
      <c r="J191" s="146">
        <f t="shared" si="8"/>
        <v>-7.6650002499999985</v>
      </c>
      <c r="K191" s="147">
        <v>33.766</v>
      </c>
      <c r="L191" s="146">
        <f t="shared" si="9"/>
        <v>-1.6410002499999976</v>
      </c>
    </row>
    <row r="192" spans="1:12" ht="12" customHeight="1">
      <c r="A192" s="135">
        <v>185</v>
      </c>
      <c r="B192" s="136" t="s">
        <v>92</v>
      </c>
      <c r="C192" s="137" t="s">
        <v>306</v>
      </c>
      <c r="D192" s="153">
        <v>23</v>
      </c>
      <c r="E192" s="154">
        <v>40.195652</v>
      </c>
      <c r="F192" s="154">
        <v>28.47826</v>
      </c>
      <c r="G192" s="154">
        <v>35.347826</v>
      </c>
      <c r="H192" s="154">
        <v>24.23913</v>
      </c>
      <c r="I192" s="155">
        <f t="shared" si="7"/>
        <v>32.065217</v>
      </c>
      <c r="J192" s="146">
        <f t="shared" si="8"/>
        <v>-7.724783000000002</v>
      </c>
      <c r="K192" s="147">
        <v>42.94</v>
      </c>
      <c r="L192" s="146">
        <f t="shared" si="9"/>
        <v>-10.874783</v>
      </c>
    </row>
    <row r="193" spans="1:12" ht="12" customHeight="1">
      <c r="A193" s="135">
        <v>186</v>
      </c>
      <c r="B193" s="136" t="s">
        <v>125</v>
      </c>
      <c r="C193" s="137" t="s">
        <v>306</v>
      </c>
      <c r="D193" s="153">
        <v>13</v>
      </c>
      <c r="E193" s="154">
        <v>34.134615</v>
      </c>
      <c r="F193" s="154">
        <v>30</v>
      </c>
      <c r="G193" s="154">
        <v>34.961538</v>
      </c>
      <c r="H193" s="154">
        <v>29.038461</v>
      </c>
      <c r="I193" s="155">
        <f t="shared" si="7"/>
        <v>32.0336535</v>
      </c>
      <c r="J193" s="146">
        <f t="shared" si="8"/>
        <v>-7.756346499999999</v>
      </c>
      <c r="K193" s="147">
        <v>37.41</v>
      </c>
      <c r="L193" s="146">
        <f t="shared" si="9"/>
        <v>-5.376346499999997</v>
      </c>
    </row>
    <row r="194" spans="1:12" ht="12" customHeight="1">
      <c r="A194" s="135">
        <v>187</v>
      </c>
      <c r="B194" s="136" t="s">
        <v>176</v>
      </c>
      <c r="C194" s="137" t="s">
        <v>308</v>
      </c>
      <c r="D194" s="153">
        <v>11</v>
      </c>
      <c r="E194" s="154">
        <v>38.806818</v>
      </c>
      <c r="F194" s="154">
        <v>32.727272</v>
      </c>
      <c r="G194" s="154">
        <v>31.727272</v>
      </c>
      <c r="H194" s="154">
        <v>24.772727</v>
      </c>
      <c r="I194" s="155">
        <f t="shared" si="7"/>
        <v>32.00852225</v>
      </c>
      <c r="J194" s="146">
        <f t="shared" si="8"/>
        <v>-7.7814777500000005</v>
      </c>
      <c r="K194" s="147">
        <v>29.910000000000004</v>
      </c>
      <c r="L194" s="146">
        <f t="shared" si="9"/>
        <v>2.098522249999995</v>
      </c>
    </row>
    <row r="195" spans="1:12" ht="12" customHeight="1">
      <c r="A195" s="135">
        <v>188</v>
      </c>
      <c r="B195" s="136" t="s">
        <v>201</v>
      </c>
      <c r="C195" s="137" t="s">
        <v>304</v>
      </c>
      <c r="D195" s="153">
        <v>5</v>
      </c>
      <c r="E195" s="154">
        <v>31.85</v>
      </c>
      <c r="F195" s="154">
        <v>31</v>
      </c>
      <c r="G195" s="154">
        <v>36.6</v>
      </c>
      <c r="H195" s="154">
        <v>27</v>
      </c>
      <c r="I195" s="155">
        <f t="shared" si="7"/>
        <v>31.6125</v>
      </c>
      <c r="J195" s="146">
        <f t="shared" si="8"/>
        <v>-8.177499999999998</v>
      </c>
      <c r="K195" s="147">
        <v>40.2</v>
      </c>
      <c r="L195" s="146">
        <f t="shared" si="9"/>
        <v>-8.587500000000002</v>
      </c>
    </row>
    <row r="196" spans="1:12" ht="12" customHeight="1">
      <c r="A196" s="135">
        <v>189</v>
      </c>
      <c r="B196" s="136" t="s">
        <v>131</v>
      </c>
      <c r="C196" s="137" t="s">
        <v>308</v>
      </c>
      <c r="D196" s="153">
        <v>5</v>
      </c>
      <c r="E196" s="154">
        <v>33.625</v>
      </c>
      <c r="F196" s="154">
        <v>28</v>
      </c>
      <c r="G196" s="140">
        <v>37.8</v>
      </c>
      <c r="H196" s="154">
        <v>27</v>
      </c>
      <c r="I196" s="155">
        <f t="shared" si="7"/>
        <v>31.60625</v>
      </c>
      <c r="J196" s="146">
        <f t="shared" si="8"/>
        <v>-8.18375</v>
      </c>
      <c r="K196" s="143">
        <v>43.989999999999995</v>
      </c>
      <c r="L196" s="146">
        <f t="shared" si="9"/>
        <v>-12.383749999999996</v>
      </c>
    </row>
    <row r="197" spans="1:12" ht="12" customHeight="1">
      <c r="A197" s="135">
        <v>190</v>
      </c>
      <c r="B197" s="136" t="s">
        <v>138</v>
      </c>
      <c r="C197" s="137" t="s">
        <v>308</v>
      </c>
      <c r="D197" s="153">
        <v>9</v>
      </c>
      <c r="E197" s="154">
        <v>40.083333</v>
      </c>
      <c r="F197" s="154">
        <v>27.777777</v>
      </c>
      <c r="G197" s="154">
        <v>33.222222</v>
      </c>
      <c r="H197" s="154">
        <v>25.277777</v>
      </c>
      <c r="I197" s="155">
        <f t="shared" si="7"/>
        <v>31.59027725</v>
      </c>
      <c r="J197" s="146">
        <f t="shared" si="8"/>
        <v>-8.19972275</v>
      </c>
      <c r="K197" s="147">
        <v>40.69799999999999</v>
      </c>
      <c r="L197" s="146">
        <f t="shared" si="9"/>
        <v>-9.107722749999994</v>
      </c>
    </row>
    <row r="198" spans="1:12" ht="12" customHeight="1">
      <c r="A198" s="135">
        <v>191</v>
      </c>
      <c r="B198" s="136" t="s">
        <v>184</v>
      </c>
      <c r="C198" s="137" t="s">
        <v>38</v>
      </c>
      <c r="D198" s="153">
        <v>12</v>
      </c>
      <c r="E198" s="154">
        <v>38.104166</v>
      </c>
      <c r="F198" s="154">
        <v>31.666666</v>
      </c>
      <c r="G198" s="154">
        <v>33.125</v>
      </c>
      <c r="H198" s="154">
        <v>22.708333</v>
      </c>
      <c r="I198" s="155">
        <f t="shared" si="7"/>
        <v>31.40104125</v>
      </c>
      <c r="J198" s="146">
        <f t="shared" si="8"/>
        <v>-8.38895875</v>
      </c>
      <c r="K198" s="147">
        <v>38.158</v>
      </c>
      <c r="L198" s="146">
        <f t="shared" si="9"/>
        <v>-6.756958750000003</v>
      </c>
    </row>
    <row r="199" spans="1:12" ht="12" customHeight="1">
      <c r="A199" s="135">
        <v>192</v>
      </c>
      <c r="B199" s="136" t="s">
        <v>121</v>
      </c>
      <c r="C199" s="137" t="s">
        <v>307</v>
      </c>
      <c r="D199" s="153">
        <v>21</v>
      </c>
      <c r="E199" s="154">
        <v>35.940476</v>
      </c>
      <c r="F199" s="154">
        <v>27.857142</v>
      </c>
      <c r="G199" s="154">
        <v>32.071428</v>
      </c>
      <c r="H199" s="154">
        <v>29.404761</v>
      </c>
      <c r="I199" s="155">
        <f t="shared" si="7"/>
        <v>31.31845175</v>
      </c>
      <c r="J199" s="146">
        <f t="shared" si="8"/>
        <v>-8.471548249999998</v>
      </c>
      <c r="K199" s="147">
        <v>37.86</v>
      </c>
      <c r="L199" s="146">
        <f t="shared" si="9"/>
        <v>-6.541548249999998</v>
      </c>
    </row>
    <row r="200" spans="1:12" ht="12" customHeight="1">
      <c r="A200" s="135">
        <v>193</v>
      </c>
      <c r="B200" s="136" t="s">
        <v>89</v>
      </c>
      <c r="C200" s="137" t="s">
        <v>308</v>
      </c>
      <c r="D200" s="153">
        <v>2</v>
      </c>
      <c r="E200" s="154">
        <v>37.125</v>
      </c>
      <c r="F200" s="154">
        <v>27.5</v>
      </c>
      <c r="G200" s="154">
        <v>35.5</v>
      </c>
      <c r="H200" s="154">
        <v>25</v>
      </c>
      <c r="I200" s="155">
        <f aca="true" t="shared" si="10" ref="I200:I247">AVERAGE(E200,F200,G200,H200)</f>
        <v>31.28125</v>
      </c>
      <c r="J200" s="146">
        <f aca="true" t="shared" si="11" ref="J200:J247">I200-39.79</f>
        <v>-8.50875</v>
      </c>
      <c r="K200" s="147">
        <v>30.064</v>
      </c>
      <c r="L200" s="146">
        <f t="shared" si="9"/>
        <v>1.21725</v>
      </c>
    </row>
    <row r="201" spans="1:12" ht="12" customHeight="1">
      <c r="A201" s="135">
        <v>194</v>
      </c>
      <c r="B201" s="136" t="s">
        <v>329</v>
      </c>
      <c r="C201" s="137" t="s">
        <v>307</v>
      </c>
      <c r="D201" s="153">
        <v>4</v>
      </c>
      <c r="E201" s="154">
        <v>35.09375</v>
      </c>
      <c r="F201" s="140">
        <v>36.25</v>
      </c>
      <c r="G201" s="154">
        <v>30.375</v>
      </c>
      <c r="H201" s="154">
        <v>23.125</v>
      </c>
      <c r="I201" s="155">
        <f t="shared" si="10"/>
        <v>31.2109375</v>
      </c>
      <c r="J201" s="146">
        <f t="shared" si="11"/>
        <v>-8.5790625</v>
      </c>
      <c r="K201" s="147">
        <v>41.85</v>
      </c>
      <c r="L201" s="146">
        <f t="shared" si="9"/>
        <v>-10.639062500000001</v>
      </c>
    </row>
    <row r="202" spans="1:12" ht="12" customHeight="1">
      <c r="A202" s="135">
        <v>195</v>
      </c>
      <c r="B202" s="136" t="s">
        <v>120</v>
      </c>
      <c r="C202" s="137" t="s">
        <v>38</v>
      </c>
      <c r="D202" s="153">
        <v>34</v>
      </c>
      <c r="E202" s="154">
        <v>37.768382</v>
      </c>
      <c r="F202" s="154">
        <v>27.647058</v>
      </c>
      <c r="G202" s="154">
        <v>31.235294</v>
      </c>
      <c r="H202" s="154">
        <v>28.088235</v>
      </c>
      <c r="I202" s="155">
        <f t="shared" si="10"/>
        <v>31.18474225</v>
      </c>
      <c r="J202" s="146">
        <f t="shared" si="11"/>
        <v>-8.60525775</v>
      </c>
      <c r="K202" s="147">
        <v>29.589999999999996</v>
      </c>
      <c r="L202" s="146">
        <f t="shared" si="9"/>
        <v>1.594742250000003</v>
      </c>
    </row>
    <row r="203" spans="1:12" ht="12" customHeight="1">
      <c r="A203" s="135">
        <v>196</v>
      </c>
      <c r="B203" s="136" t="s">
        <v>190</v>
      </c>
      <c r="C203" s="137" t="s">
        <v>38</v>
      </c>
      <c r="D203" s="153">
        <v>6</v>
      </c>
      <c r="E203" s="154">
        <v>37.166666</v>
      </c>
      <c r="F203" s="154">
        <v>26.666666</v>
      </c>
      <c r="G203" s="154">
        <v>32.333333</v>
      </c>
      <c r="H203" s="154">
        <v>28.333333</v>
      </c>
      <c r="I203" s="155">
        <f t="shared" si="10"/>
        <v>31.124999499999998</v>
      </c>
      <c r="J203" s="146">
        <f t="shared" si="11"/>
        <v>-8.665000500000001</v>
      </c>
      <c r="K203" s="147">
        <v>33.974000000000004</v>
      </c>
      <c r="L203" s="146">
        <f t="shared" si="9"/>
        <v>-2.849000500000006</v>
      </c>
    </row>
    <row r="204" spans="1:12" ht="12" customHeight="1">
      <c r="A204" s="135">
        <v>197</v>
      </c>
      <c r="B204" s="136" t="s">
        <v>175</v>
      </c>
      <c r="C204" s="137" t="s">
        <v>38</v>
      </c>
      <c r="D204" s="153">
        <v>13</v>
      </c>
      <c r="E204" s="154">
        <v>38.846153</v>
      </c>
      <c r="F204" s="154">
        <v>27.307692</v>
      </c>
      <c r="G204" s="154">
        <v>32.923076</v>
      </c>
      <c r="H204" s="154">
        <v>24.807692</v>
      </c>
      <c r="I204" s="155">
        <f t="shared" si="10"/>
        <v>30.97115325</v>
      </c>
      <c r="J204" s="146">
        <f t="shared" si="11"/>
        <v>-8.818846749999999</v>
      </c>
      <c r="K204" s="147">
        <v>34.346000000000004</v>
      </c>
      <c r="L204" s="146">
        <f t="shared" si="9"/>
        <v>-3.3748467500000032</v>
      </c>
    </row>
    <row r="205" spans="1:12" ht="12" customHeight="1">
      <c r="A205" s="135">
        <v>198</v>
      </c>
      <c r="B205" s="136" t="s">
        <v>159</v>
      </c>
      <c r="C205" s="137" t="s">
        <v>308</v>
      </c>
      <c r="D205" s="153">
        <v>21</v>
      </c>
      <c r="E205" s="154">
        <v>39.398809</v>
      </c>
      <c r="F205" s="154">
        <v>31.428571</v>
      </c>
      <c r="G205" s="154">
        <v>28.880952</v>
      </c>
      <c r="H205" s="154">
        <v>24.047619</v>
      </c>
      <c r="I205" s="155">
        <f t="shared" si="10"/>
        <v>30.938987750000003</v>
      </c>
      <c r="J205" s="146">
        <f t="shared" si="11"/>
        <v>-8.851012249999997</v>
      </c>
      <c r="K205" s="147">
        <v>38.662</v>
      </c>
      <c r="L205" s="146">
        <f t="shared" si="9"/>
        <v>-7.7230122499999965</v>
      </c>
    </row>
    <row r="206" spans="1:12" ht="12" customHeight="1">
      <c r="A206" s="135">
        <v>199</v>
      </c>
      <c r="B206" s="136" t="s">
        <v>122</v>
      </c>
      <c r="C206" s="137" t="s">
        <v>307</v>
      </c>
      <c r="D206" s="153">
        <v>32</v>
      </c>
      <c r="E206" s="154">
        <v>37.542968</v>
      </c>
      <c r="F206" s="154">
        <v>28.125</v>
      </c>
      <c r="G206" s="154">
        <v>33.28125</v>
      </c>
      <c r="H206" s="154">
        <v>24.53125</v>
      </c>
      <c r="I206" s="155">
        <f t="shared" si="10"/>
        <v>30.870117</v>
      </c>
      <c r="J206" s="146">
        <f t="shared" si="11"/>
        <v>-8.919882999999999</v>
      </c>
      <c r="K206" s="147">
        <v>37.102</v>
      </c>
      <c r="L206" s="146">
        <f t="shared" si="9"/>
        <v>-6.231882999999996</v>
      </c>
    </row>
    <row r="207" spans="1:12" ht="12" customHeight="1">
      <c r="A207" s="135">
        <v>200</v>
      </c>
      <c r="B207" s="136" t="s">
        <v>95</v>
      </c>
      <c r="C207" s="137" t="s">
        <v>23</v>
      </c>
      <c r="D207" s="153">
        <v>5</v>
      </c>
      <c r="E207" s="154">
        <v>36.825</v>
      </c>
      <c r="F207" s="154">
        <v>29</v>
      </c>
      <c r="G207" s="154">
        <v>32.7</v>
      </c>
      <c r="H207" s="154">
        <v>24</v>
      </c>
      <c r="I207" s="155">
        <f t="shared" si="10"/>
        <v>30.63125</v>
      </c>
      <c r="J207" s="146">
        <f t="shared" si="11"/>
        <v>-9.158749999999998</v>
      </c>
      <c r="K207" s="147">
        <v>30.871999999999996</v>
      </c>
      <c r="L207" s="146">
        <f t="shared" si="9"/>
        <v>-0.2407499999999949</v>
      </c>
    </row>
    <row r="208" spans="1:12" ht="12" customHeight="1">
      <c r="A208" s="135">
        <v>201</v>
      </c>
      <c r="B208" s="136" t="s">
        <v>180</v>
      </c>
      <c r="C208" s="137" t="s">
        <v>308</v>
      </c>
      <c r="D208" s="153">
        <v>16</v>
      </c>
      <c r="E208" s="154">
        <v>36.078124</v>
      </c>
      <c r="F208" s="154">
        <v>27.8125</v>
      </c>
      <c r="G208" s="154">
        <v>32.90625</v>
      </c>
      <c r="H208" s="154">
        <v>25.625</v>
      </c>
      <c r="I208" s="155">
        <f t="shared" si="10"/>
        <v>30.6054685</v>
      </c>
      <c r="J208" s="146">
        <f t="shared" si="11"/>
        <v>-9.184531499999999</v>
      </c>
      <c r="K208" s="147">
        <v>36.562</v>
      </c>
      <c r="L208" s="146">
        <f t="shared" si="9"/>
        <v>-5.956531499999997</v>
      </c>
    </row>
    <row r="209" spans="1:12" ht="12" customHeight="1">
      <c r="A209" s="135">
        <v>202</v>
      </c>
      <c r="B209" s="136" t="s">
        <v>330</v>
      </c>
      <c r="C209" s="137" t="s">
        <v>306</v>
      </c>
      <c r="D209" s="153">
        <v>2</v>
      </c>
      <c r="E209" s="154">
        <v>37.5</v>
      </c>
      <c r="F209" s="154">
        <v>30</v>
      </c>
      <c r="G209" s="154">
        <v>31</v>
      </c>
      <c r="H209" s="154">
        <v>23.75</v>
      </c>
      <c r="I209" s="155">
        <f t="shared" si="10"/>
        <v>30.5625</v>
      </c>
      <c r="J209" s="146">
        <f t="shared" si="11"/>
        <v>-9.2275</v>
      </c>
      <c r="K209" s="147">
        <v>32.064</v>
      </c>
      <c r="L209" s="146">
        <f t="shared" si="9"/>
        <v>-1.5015</v>
      </c>
    </row>
    <row r="210" spans="1:12" ht="12" customHeight="1">
      <c r="A210" s="135">
        <v>203</v>
      </c>
      <c r="B210" s="136" t="s">
        <v>144</v>
      </c>
      <c r="C210" s="137" t="s">
        <v>308</v>
      </c>
      <c r="D210" s="153">
        <v>7</v>
      </c>
      <c r="E210" s="154">
        <v>34.464285</v>
      </c>
      <c r="F210" s="154">
        <v>27.142857</v>
      </c>
      <c r="G210" s="140">
        <v>38.142857</v>
      </c>
      <c r="H210" s="154">
        <v>22.5</v>
      </c>
      <c r="I210" s="155">
        <f t="shared" si="10"/>
        <v>30.56249975</v>
      </c>
      <c r="J210" s="146">
        <f t="shared" si="11"/>
        <v>-9.227500249999999</v>
      </c>
      <c r="K210" s="147">
        <v>26.776</v>
      </c>
      <c r="L210" s="146">
        <f t="shared" si="9"/>
        <v>3.786499750000001</v>
      </c>
    </row>
    <row r="211" spans="1:12" ht="12" customHeight="1">
      <c r="A211" s="135">
        <v>204</v>
      </c>
      <c r="B211" s="136" t="s">
        <v>181</v>
      </c>
      <c r="C211" s="137" t="s">
        <v>307</v>
      </c>
      <c r="D211" s="153">
        <v>19</v>
      </c>
      <c r="E211" s="154">
        <v>39.618421</v>
      </c>
      <c r="F211" s="154">
        <v>27.894736</v>
      </c>
      <c r="G211" s="154">
        <v>30.868421</v>
      </c>
      <c r="H211" s="154">
        <v>23.552631</v>
      </c>
      <c r="I211" s="155">
        <f t="shared" si="10"/>
        <v>30.483552250000002</v>
      </c>
      <c r="J211" s="146">
        <f t="shared" si="11"/>
        <v>-9.306447749999997</v>
      </c>
      <c r="K211" s="147">
        <v>34.162</v>
      </c>
      <c r="L211" s="146">
        <f t="shared" si="9"/>
        <v>-3.6784477499999966</v>
      </c>
    </row>
    <row r="212" spans="1:12" ht="12" customHeight="1">
      <c r="A212" s="135">
        <v>205</v>
      </c>
      <c r="B212" s="136" t="s">
        <v>187</v>
      </c>
      <c r="C212" s="137" t="s">
        <v>15</v>
      </c>
      <c r="D212" s="153">
        <v>4</v>
      </c>
      <c r="E212" s="154">
        <v>37.5</v>
      </c>
      <c r="F212" s="154">
        <v>31.25</v>
      </c>
      <c r="G212" s="154">
        <v>32.5</v>
      </c>
      <c r="H212" s="154">
        <v>20.625</v>
      </c>
      <c r="I212" s="155">
        <f t="shared" si="10"/>
        <v>30.46875</v>
      </c>
      <c r="J212" s="146">
        <f t="shared" si="11"/>
        <v>-9.32125</v>
      </c>
      <c r="K212" s="147">
        <v>31.226</v>
      </c>
      <c r="L212" s="146">
        <f t="shared" si="9"/>
        <v>-0.7572499999999991</v>
      </c>
    </row>
    <row r="213" spans="1:12" ht="12" customHeight="1">
      <c r="A213" s="135">
        <v>206</v>
      </c>
      <c r="B213" s="136" t="s">
        <v>68</v>
      </c>
      <c r="C213" s="137" t="s">
        <v>307</v>
      </c>
      <c r="D213" s="153">
        <v>14</v>
      </c>
      <c r="E213" s="154">
        <v>37.125</v>
      </c>
      <c r="F213" s="154">
        <v>23.214285</v>
      </c>
      <c r="G213" s="154">
        <v>32.714285</v>
      </c>
      <c r="H213" s="154">
        <v>28.75</v>
      </c>
      <c r="I213" s="155">
        <f t="shared" si="10"/>
        <v>30.450892500000002</v>
      </c>
      <c r="J213" s="146">
        <f t="shared" si="11"/>
        <v>-9.339107499999997</v>
      </c>
      <c r="K213" s="147">
        <v>36.001999999999995</v>
      </c>
      <c r="L213" s="146">
        <f t="shared" si="9"/>
        <v>-5.551107499999993</v>
      </c>
    </row>
    <row r="214" spans="1:12" ht="12" customHeight="1">
      <c r="A214" s="135">
        <v>207</v>
      </c>
      <c r="B214" s="136" t="s">
        <v>119</v>
      </c>
      <c r="C214" s="137" t="s">
        <v>307</v>
      </c>
      <c r="D214" s="153">
        <v>11</v>
      </c>
      <c r="E214" s="154">
        <v>41.238636</v>
      </c>
      <c r="F214" s="154">
        <v>28.636363</v>
      </c>
      <c r="G214" s="154">
        <v>28.636363</v>
      </c>
      <c r="H214" s="154">
        <v>22.954545</v>
      </c>
      <c r="I214" s="155">
        <f t="shared" si="10"/>
        <v>30.36647675</v>
      </c>
      <c r="J214" s="146">
        <f t="shared" si="11"/>
        <v>-9.423523249999999</v>
      </c>
      <c r="K214" s="147">
        <v>35.192</v>
      </c>
      <c r="L214" s="146">
        <f t="shared" si="9"/>
        <v>-4.82552325</v>
      </c>
    </row>
    <row r="215" spans="1:12" ht="12" customHeight="1">
      <c r="A215" s="135">
        <v>208</v>
      </c>
      <c r="B215" s="136" t="s">
        <v>331</v>
      </c>
      <c r="C215" s="137" t="s">
        <v>15</v>
      </c>
      <c r="D215" s="153">
        <v>13</v>
      </c>
      <c r="E215" s="154">
        <v>38.384615</v>
      </c>
      <c r="F215" s="154">
        <v>25.76923</v>
      </c>
      <c r="G215" s="154">
        <v>33.923076</v>
      </c>
      <c r="H215" s="154">
        <v>23.26923</v>
      </c>
      <c r="I215" s="155">
        <f t="shared" si="10"/>
        <v>30.336537749999998</v>
      </c>
      <c r="J215" s="146">
        <f t="shared" si="11"/>
        <v>-9.453462250000001</v>
      </c>
      <c r="K215" s="147">
        <v>38.14</v>
      </c>
      <c r="L215" s="146">
        <f t="shared" si="9"/>
        <v>-7.803462250000003</v>
      </c>
    </row>
    <row r="216" spans="1:12" ht="12" customHeight="1">
      <c r="A216" s="135">
        <v>209</v>
      </c>
      <c r="B216" s="136" t="s">
        <v>158</v>
      </c>
      <c r="C216" s="137" t="s">
        <v>308</v>
      </c>
      <c r="D216" s="153">
        <v>5</v>
      </c>
      <c r="E216" s="154">
        <v>35</v>
      </c>
      <c r="F216" s="154">
        <v>25</v>
      </c>
      <c r="G216" s="154">
        <v>33.5</v>
      </c>
      <c r="H216" s="154">
        <v>27.5</v>
      </c>
      <c r="I216" s="155">
        <f t="shared" si="10"/>
        <v>30.25</v>
      </c>
      <c r="J216" s="146">
        <f t="shared" si="11"/>
        <v>-9.54</v>
      </c>
      <c r="K216" s="147">
        <v>41.577999999999996</v>
      </c>
      <c r="L216" s="146">
        <f t="shared" si="9"/>
        <v>-11.327999999999996</v>
      </c>
    </row>
    <row r="217" spans="1:12" ht="12" customHeight="1">
      <c r="A217" s="135">
        <v>210</v>
      </c>
      <c r="B217" s="136" t="s">
        <v>332</v>
      </c>
      <c r="C217" s="137" t="s">
        <v>15</v>
      </c>
      <c r="D217" s="153">
        <v>11</v>
      </c>
      <c r="E217" s="154">
        <v>36.738636</v>
      </c>
      <c r="F217" s="154">
        <v>24.545454</v>
      </c>
      <c r="G217" s="154">
        <v>34.272727</v>
      </c>
      <c r="H217" s="154">
        <v>25.227272</v>
      </c>
      <c r="I217" s="155">
        <f t="shared" si="10"/>
        <v>30.19602225</v>
      </c>
      <c r="J217" s="146">
        <f t="shared" si="11"/>
        <v>-9.59397775</v>
      </c>
      <c r="K217" s="147">
        <v>35.42</v>
      </c>
      <c r="L217" s="146">
        <f aca="true" t="shared" si="12" ref="L217:L247">I217-K217</f>
        <v>-5.223977750000003</v>
      </c>
    </row>
    <row r="218" spans="1:12" ht="12" customHeight="1">
      <c r="A218" s="135">
        <v>211</v>
      </c>
      <c r="B218" s="136" t="s">
        <v>167</v>
      </c>
      <c r="C218" s="137" t="s">
        <v>308</v>
      </c>
      <c r="D218" s="153">
        <v>18</v>
      </c>
      <c r="E218" s="154">
        <v>36.319444</v>
      </c>
      <c r="F218" s="154">
        <v>29.166666</v>
      </c>
      <c r="G218" s="154">
        <v>29.805555</v>
      </c>
      <c r="H218" s="154">
        <v>24.722222</v>
      </c>
      <c r="I218" s="155">
        <f t="shared" si="10"/>
        <v>30.00347175</v>
      </c>
      <c r="J218" s="146">
        <f t="shared" si="11"/>
        <v>-9.78652825</v>
      </c>
      <c r="K218" s="147">
        <v>31.618000000000002</v>
      </c>
      <c r="L218" s="146">
        <f t="shared" si="12"/>
        <v>-1.6145282500000029</v>
      </c>
    </row>
    <row r="219" spans="1:12" ht="12" customHeight="1">
      <c r="A219" s="135">
        <v>212</v>
      </c>
      <c r="B219" s="136" t="s">
        <v>333</v>
      </c>
      <c r="C219" s="137" t="s">
        <v>23</v>
      </c>
      <c r="D219" s="153">
        <v>7</v>
      </c>
      <c r="E219" s="154">
        <v>41.964285</v>
      </c>
      <c r="F219" s="154">
        <v>20.714285</v>
      </c>
      <c r="G219" s="154">
        <v>32.642857</v>
      </c>
      <c r="H219" s="154">
        <v>24.285714</v>
      </c>
      <c r="I219" s="155">
        <f t="shared" si="10"/>
        <v>29.90178525</v>
      </c>
      <c r="J219" s="146">
        <f t="shared" si="11"/>
        <v>-9.88821475</v>
      </c>
      <c r="K219" s="147">
        <v>38.258</v>
      </c>
      <c r="L219" s="146">
        <f t="shared" si="12"/>
        <v>-8.356214750000003</v>
      </c>
    </row>
    <row r="220" spans="1:12" ht="12" customHeight="1">
      <c r="A220" s="135">
        <v>213</v>
      </c>
      <c r="B220" s="136" t="s">
        <v>334</v>
      </c>
      <c r="C220" s="137" t="s">
        <v>306</v>
      </c>
      <c r="D220" s="153">
        <v>8</v>
      </c>
      <c r="E220" s="154">
        <v>36.34375</v>
      </c>
      <c r="F220" s="154">
        <v>21.875</v>
      </c>
      <c r="G220" s="154">
        <v>34.75</v>
      </c>
      <c r="H220" s="154">
        <v>26.5625</v>
      </c>
      <c r="I220" s="155">
        <f t="shared" si="10"/>
        <v>29.8828125</v>
      </c>
      <c r="J220" s="146">
        <f t="shared" si="11"/>
        <v>-9.9071875</v>
      </c>
      <c r="K220" s="147">
        <v>39.376</v>
      </c>
      <c r="L220" s="146">
        <f t="shared" si="12"/>
        <v>-9.493187499999998</v>
      </c>
    </row>
    <row r="221" spans="1:12" ht="12" customHeight="1">
      <c r="A221" s="135">
        <v>214</v>
      </c>
      <c r="B221" s="136" t="s">
        <v>199</v>
      </c>
      <c r="C221" s="137" t="s">
        <v>308</v>
      </c>
      <c r="D221" s="153">
        <v>5</v>
      </c>
      <c r="E221" s="154">
        <v>40.5</v>
      </c>
      <c r="F221" s="154">
        <v>24</v>
      </c>
      <c r="G221" s="154">
        <v>33.4</v>
      </c>
      <c r="H221" s="154">
        <v>21.5</v>
      </c>
      <c r="I221" s="155">
        <f t="shared" si="10"/>
        <v>29.85</v>
      </c>
      <c r="J221" s="146">
        <f t="shared" si="11"/>
        <v>-9.939999999999998</v>
      </c>
      <c r="K221" s="147">
        <v>35.19799999999999</v>
      </c>
      <c r="L221" s="146">
        <f t="shared" si="12"/>
        <v>-5.347999999999992</v>
      </c>
    </row>
    <row r="222" spans="1:12" ht="12" customHeight="1">
      <c r="A222" s="135">
        <v>215</v>
      </c>
      <c r="B222" s="136" t="s">
        <v>218</v>
      </c>
      <c r="C222" s="137" t="s">
        <v>306</v>
      </c>
      <c r="D222" s="153">
        <v>6</v>
      </c>
      <c r="E222" s="154">
        <v>32.041666</v>
      </c>
      <c r="F222" s="154">
        <v>26.666666</v>
      </c>
      <c r="G222" s="154">
        <v>32.75</v>
      </c>
      <c r="H222" s="154">
        <v>27.916666</v>
      </c>
      <c r="I222" s="155">
        <f t="shared" si="10"/>
        <v>29.8437495</v>
      </c>
      <c r="J222" s="146">
        <f t="shared" si="11"/>
        <v>-9.946250499999998</v>
      </c>
      <c r="K222" s="147">
        <v>37.194</v>
      </c>
      <c r="L222" s="146">
        <f t="shared" si="12"/>
        <v>-7.350250500000001</v>
      </c>
    </row>
    <row r="223" spans="1:12" ht="12" customHeight="1">
      <c r="A223" s="135">
        <v>216</v>
      </c>
      <c r="B223" s="136" t="s">
        <v>226</v>
      </c>
      <c r="C223" s="137" t="s">
        <v>308</v>
      </c>
      <c r="D223" s="153">
        <v>1</v>
      </c>
      <c r="E223" s="154">
        <v>41.25</v>
      </c>
      <c r="F223" s="154">
        <v>25</v>
      </c>
      <c r="G223" s="154">
        <v>30</v>
      </c>
      <c r="H223" s="154">
        <v>22.5</v>
      </c>
      <c r="I223" s="155">
        <f t="shared" si="10"/>
        <v>29.6875</v>
      </c>
      <c r="J223" s="146">
        <f t="shared" si="11"/>
        <v>-10.1025</v>
      </c>
      <c r="K223" s="147">
        <v>39.39</v>
      </c>
      <c r="L223" s="146">
        <f t="shared" si="12"/>
        <v>-9.7025</v>
      </c>
    </row>
    <row r="224" spans="1:12" ht="12" customHeight="1">
      <c r="A224" s="135">
        <v>217</v>
      </c>
      <c r="B224" s="136" t="s">
        <v>139</v>
      </c>
      <c r="C224" s="137" t="s">
        <v>308</v>
      </c>
      <c r="D224" s="153">
        <v>7</v>
      </c>
      <c r="E224" s="154">
        <v>35.017857</v>
      </c>
      <c r="F224" s="154">
        <v>27.142857</v>
      </c>
      <c r="G224" s="154">
        <v>29.571428</v>
      </c>
      <c r="H224" s="154">
        <v>26.785714</v>
      </c>
      <c r="I224" s="155">
        <f t="shared" si="10"/>
        <v>29.629464</v>
      </c>
      <c r="J224" s="146">
        <f t="shared" si="11"/>
        <v>-10.160536</v>
      </c>
      <c r="K224" s="147">
        <v>32.048</v>
      </c>
      <c r="L224" s="146">
        <f t="shared" si="12"/>
        <v>-2.418536000000003</v>
      </c>
    </row>
    <row r="225" spans="1:12" ht="12" customHeight="1">
      <c r="A225" s="135">
        <v>218</v>
      </c>
      <c r="B225" s="136" t="s">
        <v>335</v>
      </c>
      <c r="C225" s="137" t="s">
        <v>15</v>
      </c>
      <c r="D225" s="153">
        <v>20</v>
      </c>
      <c r="E225" s="154">
        <v>37.112499</v>
      </c>
      <c r="F225" s="154">
        <v>23.75</v>
      </c>
      <c r="G225" s="154">
        <v>32.175</v>
      </c>
      <c r="H225" s="154">
        <v>25.25</v>
      </c>
      <c r="I225" s="155">
        <f t="shared" si="10"/>
        <v>29.57187475</v>
      </c>
      <c r="J225" s="146">
        <f t="shared" si="11"/>
        <v>-10.21812525</v>
      </c>
      <c r="K225" s="147">
        <v>33.294</v>
      </c>
      <c r="L225" s="146">
        <f t="shared" si="12"/>
        <v>-3.7221252499999977</v>
      </c>
    </row>
    <row r="226" spans="1:12" ht="12" customHeight="1">
      <c r="A226" s="135">
        <v>219</v>
      </c>
      <c r="B226" s="136" t="s">
        <v>183</v>
      </c>
      <c r="C226" s="137" t="s">
        <v>15</v>
      </c>
      <c r="D226" s="153">
        <v>20</v>
      </c>
      <c r="E226" s="154">
        <v>38.325</v>
      </c>
      <c r="F226" s="154">
        <v>26.75</v>
      </c>
      <c r="G226" s="154">
        <v>30.975</v>
      </c>
      <c r="H226" s="154">
        <v>22</v>
      </c>
      <c r="I226" s="155">
        <f t="shared" si="10"/>
        <v>29.512500000000003</v>
      </c>
      <c r="J226" s="146">
        <f t="shared" si="11"/>
        <v>-10.277499999999996</v>
      </c>
      <c r="K226" s="147">
        <v>35.004</v>
      </c>
      <c r="L226" s="146">
        <f t="shared" si="12"/>
        <v>-5.491499999999995</v>
      </c>
    </row>
    <row r="227" spans="1:12" ht="12" customHeight="1">
      <c r="A227" s="135">
        <v>220</v>
      </c>
      <c r="B227" s="136" t="s">
        <v>155</v>
      </c>
      <c r="C227" s="137" t="s">
        <v>38</v>
      </c>
      <c r="D227" s="153">
        <v>27</v>
      </c>
      <c r="E227" s="154">
        <v>33.666666</v>
      </c>
      <c r="F227" s="154">
        <v>26.851851</v>
      </c>
      <c r="G227" s="154">
        <v>31.222222</v>
      </c>
      <c r="H227" s="154">
        <v>25.925925</v>
      </c>
      <c r="I227" s="155">
        <f t="shared" si="10"/>
        <v>29.416666</v>
      </c>
      <c r="J227" s="146">
        <f t="shared" si="11"/>
        <v>-10.373334</v>
      </c>
      <c r="K227" s="147">
        <v>36.712</v>
      </c>
      <c r="L227" s="146">
        <f t="shared" si="12"/>
        <v>-7.295334000000004</v>
      </c>
    </row>
    <row r="228" spans="1:12" ht="12" customHeight="1">
      <c r="A228" s="135">
        <v>221</v>
      </c>
      <c r="B228" s="136" t="s">
        <v>205</v>
      </c>
      <c r="C228" s="137" t="s">
        <v>308</v>
      </c>
      <c r="D228" s="153">
        <v>3</v>
      </c>
      <c r="E228" s="154">
        <v>38.458333</v>
      </c>
      <c r="F228" s="154">
        <v>21.666666</v>
      </c>
      <c r="G228" s="154">
        <v>33.333333</v>
      </c>
      <c r="H228" s="154">
        <v>24.166666</v>
      </c>
      <c r="I228" s="155">
        <f t="shared" si="10"/>
        <v>29.4062495</v>
      </c>
      <c r="J228" s="146">
        <f t="shared" si="11"/>
        <v>-10.383750499999998</v>
      </c>
      <c r="K228" s="147">
        <v>31.326000000000004</v>
      </c>
      <c r="L228" s="146">
        <f t="shared" si="12"/>
        <v>-1.9197505000000028</v>
      </c>
    </row>
    <row r="229" spans="1:12" ht="12" customHeight="1">
      <c r="A229" s="135">
        <v>222</v>
      </c>
      <c r="B229" s="136" t="s">
        <v>194</v>
      </c>
      <c r="C229" s="137" t="s">
        <v>38</v>
      </c>
      <c r="D229" s="153">
        <v>6</v>
      </c>
      <c r="E229" s="154">
        <v>31.0625</v>
      </c>
      <c r="F229" s="154">
        <v>26.666666</v>
      </c>
      <c r="G229" s="154">
        <v>33.25</v>
      </c>
      <c r="H229" s="154">
        <v>26.25</v>
      </c>
      <c r="I229" s="155">
        <f t="shared" si="10"/>
        <v>29.307291499999998</v>
      </c>
      <c r="J229" s="146">
        <f t="shared" si="11"/>
        <v>-10.482708500000001</v>
      </c>
      <c r="K229" s="147">
        <v>30.863999999999997</v>
      </c>
      <c r="L229" s="146">
        <f t="shared" si="12"/>
        <v>-1.5567084999999992</v>
      </c>
    </row>
    <row r="230" spans="1:12" ht="12" customHeight="1">
      <c r="A230" s="135">
        <v>223</v>
      </c>
      <c r="B230" s="136" t="s">
        <v>336</v>
      </c>
      <c r="C230" s="137" t="s">
        <v>307</v>
      </c>
      <c r="D230" s="153">
        <v>4</v>
      </c>
      <c r="E230" s="154">
        <v>35.6875</v>
      </c>
      <c r="F230" s="154">
        <v>26.25</v>
      </c>
      <c r="G230" s="154">
        <v>25.25</v>
      </c>
      <c r="H230" s="154">
        <v>28.75</v>
      </c>
      <c r="I230" s="155">
        <f t="shared" si="10"/>
        <v>28.984375</v>
      </c>
      <c r="J230" s="146">
        <f t="shared" si="11"/>
        <v>-10.805625</v>
      </c>
      <c r="K230" s="147">
        <v>36.584</v>
      </c>
      <c r="L230" s="146">
        <f t="shared" si="12"/>
        <v>-7.599625000000003</v>
      </c>
    </row>
    <row r="231" spans="1:12" ht="12" customHeight="1">
      <c r="A231" s="135">
        <v>224</v>
      </c>
      <c r="B231" s="136" t="s">
        <v>192</v>
      </c>
      <c r="C231" s="137" t="s">
        <v>307</v>
      </c>
      <c r="D231" s="153">
        <v>5</v>
      </c>
      <c r="E231" s="154">
        <v>38.5</v>
      </c>
      <c r="F231" s="154">
        <v>22</v>
      </c>
      <c r="G231" s="154">
        <v>34.3</v>
      </c>
      <c r="H231" s="154">
        <v>21</v>
      </c>
      <c r="I231" s="155">
        <f t="shared" si="10"/>
        <v>28.95</v>
      </c>
      <c r="J231" s="146">
        <f t="shared" si="11"/>
        <v>-10.84</v>
      </c>
      <c r="K231" s="147">
        <v>32.686</v>
      </c>
      <c r="L231" s="146">
        <f t="shared" si="12"/>
        <v>-3.7360000000000007</v>
      </c>
    </row>
    <row r="232" spans="1:12" ht="12" customHeight="1">
      <c r="A232" s="135">
        <v>225</v>
      </c>
      <c r="B232" s="136" t="s">
        <v>154</v>
      </c>
      <c r="C232" s="137" t="s">
        <v>306</v>
      </c>
      <c r="D232" s="153">
        <v>14</v>
      </c>
      <c r="E232" s="154">
        <v>33.392857</v>
      </c>
      <c r="F232" s="154">
        <v>25.714285</v>
      </c>
      <c r="G232" s="154">
        <v>31.071428</v>
      </c>
      <c r="H232" s="154">
        <v>25</v>
      </c>
      <c r="I232" s="155">
        <f t="shared" si="10"/>
        <v>28.7946425</v>
      </c>
      <c r="J232" s="146">
        <f t="shared" si="11"/>
        <v>-10.9953575</v>
      </c>
      <c r="K232" s="147">
        <v>36.705999999999996</v>
      </c>
      <c r="L232" s="146">
        <f t="shared" si="12"/>
        <v>-7.911357499999998</v>
      </c>
    </row>
    <row r="233" spans="1:12" ht="12" customHeight="1">
      <c r="A233" s="135">
        <v>226</v>
      </c>
      <c r="B233" s="136" t="s">
        <v>208</v>
      </c>
      <c r="C233" s="137" t="s">
        <v>307</v>
      </c>
      <c r="D233" s="153">
        <v>6</v>
      </c>
      <c r="E233" s="154">
        <v>38.333333</v>
      </c>
      <c r="F233" s="154">
        <v>22.5</v>
      </c>
      <c r="G233" s="154">
        <v>32</v>
      </c>
      <c r="H233" s="154">
        <v>22.083333</v>
      </c>
      <c r="I233" s="155">
        <f t="shared" si="10"/>
        <v>28.7291665</v>
      </c>
      <c r="J233" s="146">
        <f t="shared" si="11"/>
        <v>-11.060833499999998</v>
      </c>
      <c r="K233" s="147">
        <v>28.696000000000005</v>
      </c>
      <c r="L233" s="146">
        <f t="shared" si="12"/>
        <v>0.033166499999996546</v>
      </c>
    </row>
    <row r="234" spans="1:12" ht="12" customHeight="1">
      <c r="A234" s="135">
        <v>227</v>
      </c>
      <c r="B234" s="136" t="s">
        <v>107</v>
      </c>
      <c r="C234" s="137" t="s">
        <v>308</v>
      </c>
      <c r="D234" s="153">
        <v>2</v>
      </c>
      <c r="E234" s="154">
        <v>36.375</v>
      </c>
      <c r="F234" s="154">
        <v>30</v>
      </c>
      <c r="G234" s="154">
        <v>26</v>
      </c>
      <c r="H234" s="154">
        <v>22.5</v>
      </c>
      <c r="I234" s="155">
        <f t="shared" si="10"/>
        <v>28.71875</v>
      </c>
      <c r="J234" s="146">
        <f t="shared" si="11"/>
        <v>-11.07125</v>
      </c>
      <c r="K234" s="147">
        <v>35.513999999999996</v>
      </c>
      <c r="L234" s="146">
        <f t="shared" si="12"/>
        <v>-6.795249999999996</v>
      </c>
    </row>
    <row r="235" spans="1:12" ht="12" customHeight="1">
      <c r="A235" s="135">
        <v>228</v>
      </c>
      <c r="B235" s="136" t="s">
        <v>185</v>
      </c>
      <c r="C235" s="137" t="s">
        <v>15</v>
      </c>
      <c r="D235" s="153">
        <v>5</v>
      </c>
      <c r="E235" s="154">
        <v>34.8</v>
      </c>
      <c r="F235" s="154">
        <v>28</v>
      </c>
      <c r="G235" s="154">
        <v>37</v>
      </c>
      <c r="H235" s="154">
        <v>15</v>
      </c>
      <c r="I235" s="155">
        <f t="shared" si="10"/>
        <v>28.7</v>
      </c>
      <c r="J235" s="146">
        <f t="shared" si="11"/>
        <v>-11.09</v>
      </c>
      <c r="K235" s="147">
        <v>39.96</v>
      </c>
      <c r="L235" s="146">
        <f t="shared" si="12"/>
        <v>-11.260000000000002</v>
      </c>
    </row>
    <row r="236" spans="1:12" ht="12" customHeight="1">
      <c r="A236" s="135">
        <v>229</v>
      </c>
      <c r="B236" s="136" t="s">
        <v>186</v>
      </c>
      <c r="C236" s="137" t="s">
        <v>308</v>
      </c>
      <c r="D236" s="153">
        <v>8</v>
      </c>
      <c r="E236" s="154">
        <v>34.9375</v>
      </c>
      <c r="F236" s="154">
        <v>23.75</v>
      </c>
      <c r="G236" s="154">
        <v>31.9375</v>
      </c>
      <c r="H236" s="154">
        <v>24.0625</v>
      </c>
      <c r="I236" s="155">
        <f t="shared" si="10"/>
        <v>28.671875</v>
      </c>
      <c r="J236" s="146">
        <f t="shared" si="11"/>
        <v>-11.118125</v>
      </c>
      <c r="K236" s="147">
        <v>28.758</v>
      </c>
      <c r="L236" s="146">
        <f t="shared" si="12"/>
        <v>-0.08612499999999912</v>
      </c>
    </row>
    <row r="237" spans="1:12" ht="12" customHeight="1">
      <c r="A237" s="135">
        <v>230</v>
      </c>
      <c r="B237" s="136" t="s">
        <v>73</v>
      </c>
      <c r="C237" s="137" t="s">
        <v>15</v>
      </c>
      <c r="D237" s="153">
        <v>1</v>
      </c>
      <c r="E237" s="154">
        <v>36.5</v>
      </c>
      <c r="F237" s="154">
        <v>25</v>
      </c>
      <c r="G237" s="154">
        <v>37.5</v>
      </c>
      <c r="H237" s="154">
        <v>15</v>
      </c>
      <c r="I237" s="155">
        <f t="shared" si="10"/>
        <v>28.5</v>
      </c>
      <c r="J237" s="146">
        <f t="shared" si="11"/>
        <v>-11.29</v>
      </c>
      <c r="K237" s="143">
        <v>46.402</v>
      </c>
      <c r="L237" s="146">
        <f t="shared" si="12"/>
        <v>-17.902</v>
      </c>
    </row>
    <row r="238" spans="1:12" ht="12" customHeight="1">
      <c r="A238" s="135">
        <v>231</v>
      </c>
      <c r="B238" s="136" t="s">
        <v>206</v>
      </c>
      <c r="C238" s="137" t="s">
        <v>308</v>
      </c>
      <c r="D238" s="153">
        <v>5</v>
      </c>
      <c r="E238" s="154">
        <v>34.8</v>
      </c>
      <c r="F238" s="154">
        <v>20</v>
      </c>
      <c r="G238" s="154">
        <v>31.5</v>
      </c>
      <c r="H238" s="154">
        <v>27</v>
      </c>
      <c r="I238" s="155">
        <f t="shared" si="10"/>
        <v>28.325</v>
      </c>
      <c r="J238" s="146">
        <f t="shared" si="11"/>
        <v>-11.465</v>
      </c>
      <c r="K238" s="147">
        <v>30.68</v>
      </c>
      <c r="L238" s="146">
        <f t="shared" si="12"/>
        <v>-2.3550000000000004</v>
      </c>
    </row>
    <row r="239" spans="1:12" ht="12" customHeight="1">
      <c r="A239" s="135">
        <v>232</v>
      </c>
      <c r="B239" s="136" t="s">
        <v>182</v>
      </c>
      <c r="C239" s="137" t="s">
        <v>307</v>
      </c>
      <c r="D239" s="153">
        <v>8</v>
      </c>
      <c r="E239" s="154">
        <v>35.03125</v>
      </c>
      <c r="F239" s="154">
        <v>22.5</v>
      </c>
      <c r="G239" s="154">
        <v>32.3125</v>
      </c>
      <c r="H239" s="154">
        <v>23.125</v>
      </c>
      <c r="I239" s="155">
        <f t="shared" si="10"/>
        <v>28.2421875</v>
      </c>
      <c r="J239" s="146">
        <f t="shared" si="11"/>
        <v>-11.5478125</v>
      </c>
      <c r="K239" s="147">
        <v>33.876</v>
      </c>
      <c r="L239" s="146">
        <f t="shared" si="12"/>
        <v>-5.633812499999998</v>
      </c>
    </row>
    <row r="240" spans="1:12" ht="12" customHeight="1">
      <c r="A240" s="135">
        <v>233</v>
      </c>
      <c r="B240" s="136" t="s">
        <v>111</v>
      </c>
      <c r="C240" s="137" t="s">
        <v>23</v>
      </c>
      <c r="D240" s="153">
        <v>4</v>
      </c>
      <c r="E240" s="154">
        <v>33.531249</v>
      </c>
      <c r="F240" s="154">
        <v>22.5</v>
      </c>
      <c r="G240" s="154">
        <v>28.375</v>
      </c>
      <c r="H240" s="154">
        <v>26.25</v>
      </c>
      <c r="I240" s="155">
        <f t="shared" si="10"/>
        <v>27.66406225</v>
      </c>
      <c r="J240" s="146">
        <f t="shared" si="11"/>
        <v>-12.125937749999999</v>
      </c>
      <c r="K240" s="147">
        <v>36.19199999999999</v>
      </c>
      <c r="L240" s="146">
        <f t="shared" si="12"/>
        <v>-8.527937749999992</v>
      </c>
    </row>
    <row r="241" spans="1:12" ht="12" customHeight="1">
      <c r="A241" s="135">
        <v>234</v>
      </c>
      <c r="B241" s="136" t="s">
        <v>136</v>
      </c>
      <c r="C241" s="137" t="s">
        <v>307</v>
      </c>
      <c r="D241" s="153">
        <v>4</v>
      </c>
      <c r="E241" s="154">
        <v>37.4375</v>
      </c>
      <c r="F241" s="154">
        <v>23.75</v>
      </c>
      <c r="G241" s="154">
        <v>30</v>
      </c>
      <c r="H241" s="154">
        <v>18.125</v>
      </c>
      <c r="I241" s="155">
        <f t="shared" si="10"/>
        <v>27.328125</v>
      </c>
      <c r="J241" s="146">
        <f t="shared" si="11"/>
        <v>-12.461875</v>
      </c>
      <c r="K241" s="147">
        <v>31.965999999999998</v>
      </c>
      <c r="L241" s="146">
        <f t="shared" si="12"/>
        <v>-4.6378749999999975</v>
      </c>
    </row>
    <row r="242" spans="1:12" ht="12" customHeight="1">
      <c r="A242" s="135">
        <v>235</v>
      </c>
      <c r="B242" s="136" t="s">
        <v>195</v>
      </c>
      <c r="C242" s="137" t="s">
        <v>308</v>
      </c>
      <c r="D242" s="153">
        <v>14</v>
      </c>
      <c r="E242" s="154">
        <v>30.607142</v>
      </c>
      <c r="F242" s="154">
        <v>22.142857</v>
      </c>
      <c r="G242" s="154">
        <v>31.607142</v>
      </c>
      <c r="H242" s="154">
        <v>24.285714</v>
      </c>
      <c r="I242" s="155">
        <f t="shared" si="10"/>
        <v>27.16071375</v>
      </c>
      <c r="J242" s="146">
        <f t="shared" si="11"/>
        <v>-12.62928625</v>
      </c>
      <c r="K242" s="147">
        <v>30.137999999999998</v>
      </c>
      <c r="L242" s="146">
        <f t="shared" si="12"/>
        <v>-2.977286249999999</v>
      </c>
    </row>
    <row r="243" spans="1:12" ht="12" customHeight="1">
      <c r="A243" s="135">
        <v>236</v>
      </c>
      <c r="B243" s="136" t="s">
        <v>202</v>
      </c>
      <c r="C243" s="137" t="s">
        <v>38</v>
      </c>
      <c r="D243" s="153">
        <v>15</v>
      </c>
      <c r="E243" s="154">
        <v>31.558333</v>
      </c>
      <c r="F243" s="154">
        <v>21</v>
      </c>
      <c r="G243" s="154">
        <v>31.7</v>
      </c>
      <c r="H243" s="154">
        <v>23.333333</v>
      </c>
      <c r="I243" s="155">
        <f t="shared" si="10"/>
        <v>26.8979165</v>
      </c>
      <c r="J243" s="146">
        <f t="shared" si="11"/>
        <v>-12.892083499999998</v>
      </c>
      <c r="K243" s="147">
        <v>31.465999999999998</v>
      </c>
      <c r="L243" s="146">
        <f t="shared" si="12"/>
        <v>-4.568083499999997</v>
      </c>
    </row>
    <row r="244" spans="1:12" ht="12" customHeight="1">
      <c r="A244" s="135">
        <v>237</v>
      </c>
      <c r="B244" s="136" t="s">
        <v>203</v>
      </c>
      <c r="C244" s="137" t="s">
        <v>38</v>
      </c>
      <c r="D244" s="153">
        <v>14</v>
      </c>
      <c r="E244" s="154">
        <v>31.491071</v>
      </c>
      <c r="F244" s="154">
        <v>22.5</v>
      </c>
      <c r="G244" s="154">
        <v>26.214285</v>
      </c>
      <c r="H244" s="154">
        <v>24.821428</v>
      </c>
      <c r="I244" s="155">
        <f t="shared" si="10"/>
        <v>26.256696</v>
      </c>
      <c r="J244" s="146">
        <f t="shared" si="11"/>
        <v>-13.533303999999998</v>
      </c>
      <c r="K244" s="147">
        <v>32.88</v>
      </c>
      <c r="L244" s="146">
        <f t="shared" si="12"/>
        <v>-6.623304000000001</v>
      </c>
    </row>
    <row r="245" spans="1:14" ht="12" customHeight="1">
      <c r="A245" s="135">
        <v>238</v>
      </c>
      <c r="B245" s="136" t="s">
        <v>196</v>
      </c>
      <c r="C245" s="137" t="s">
        <v>307</v>
      </c>
      <c r="D245" s="153">
        <v>4</v>
      </c>
      <c r="E245" s="154">
        <v>29.75</v>
      </c>
      <c r="F245" s="154">
        <v>17.5</v>
      </c>
      <c r="G245" s="154">
        <v>29.25</v>
      </c>
      <c r="H245" s="154">
        <v>25.625</v>
      </c>
      <c r="I245" s="155">
        <f t="shared" si="10"/>
        <v>25.53125</v>
      </c>
      <c r="J245" s="146">
        <f t="shared" si="11"/>
        <v>-14.25875</v>
      </c>
      <c r="K245" s="147">
        <v>35.1</v>
      </c>
      <c r="L245" s="146">
        <f t="shared" si="12"/>
        <v>-9.568750000000001</v>
      </c>
      <c r="N245" s="156"/>
    </row>
    <row r="246" spans="1:12" ht="12" customHeight="1">
      <c r="A246" s="135">
        <v>239</v>
      </c>
      <c r="B246" s="136" t="s">
        <v>204</v>
      </c>
      <c r="C246" s="137" t="s">
        <v>38</v>
      </c>
      <c r="D246" s="153">
        <v>13</v>
      </c>
      <c r="E246" s="154">
        <v>26.942307</v>
      </c>
      <c r="F246" s="154">
        <v>20</v>
      </c>
      <c r="G246" s="154">
        <v>26.807692</v>
      </c>
      <c r="H246" s="154">
        <v>22.884615</v>
      </c>
      <c r="I246" s="155">
        <f t="shared" si="10"/>
        <v>24.1586535</v>
      </c>
      <c r="J246" s="146">
        <f t="shared" si="11"/>
        <v>-15.6313465</v>
      </c>
      <c r="K246" s="147">
        <v>31.141999999999996</v>
      </c>
      <c r="L246" s="146">
        <f t="shared" si="12"/>
        <v>-6.983346499999996</v>
      </c>
    </row>
    <row r="247" spans="1:12" ht="12" customHeight="1">
      <c r="A247" s="135">
        <v>240</v>
      </c>
      <c r="B247" s="136" t="s">
        <v>215</v>
      </c>
      <c r="C247" s="137" t="s">
        <v>38</v>
      </c>
      <c r="D247" s="153">
        <v>11</v>
      </c>
      <c r="E247" s="154">
        <v>28.90909</v>
      </c>
      <c r="F247" s="154">
        <v>20</v>
      </c>
      <c r="G247" s="154">
        <v>22.5</v>
      </c>
      <c r="H247" s="154">
        <v>23.40909</v>
      </c>
      <c r="I247" s="155">
        <f t="shared" si="10"/>
        <v>23.704544999999996</v>
      </c>
      <c r="J247" s="146">
        <f t="shared" si="11"/>
        <v>-16.085455000000003</v>
      </c>
      <c r="K247" s="147">
        <v>28.818</v>
      </c>
      <c r="L247" s="146">
        <f t="shared" si="12"/>
        <v>-5.113455000000005</v>
      </c>
    </row>
    <row r="250" ht="13.5">
      <c r="A250" s="131" t="s">
        <v>337</v>
      </c>
    </row>
    <row r="251" ht="13.5">
      <c r="A251" s="131" t="s">
        <v>338</v>
      </c>
    </row>
    <row r="252" ht="13.5">
      <c r="A252" s="131" t="s">
        <v>339</v>
      </c>
    </row>
    <row r="253" ht="13.5">
      <c r="A253" s="131" t="s">
        <v>340</v>
      </c>
    </row>
    <row r="254" ht="13.5">
      <c r="A254" s="131" t="s">
        <v>341</v>
      </c>
    </row>
  </sheetData>
  <sheetProtection/>
  <mergeCells count="7">
    <mergeCell ref="L6:L7"/>
    <mergeCell ref="A1:L1"/>
    <mergeCell ref="A2:L2"/>
    <mergeCell ref="A4:A5"/>
    <mergeCell ref="B4:B5"/>
    <mergeCell ref="C4:C5"/>
    <mergeCell ref="L4:L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8"/>
  <sheetViews>
    <sheetView tabSelected="1" view="pageBreakPreview" zoomScale="86" zoomScaleSheetLayoutView="86" zoomScalePageLayoutView="76" workbookViewId="0" topLeftCell="A78">
      <selection activeCell="A77" sqref="A77:K89"/>
    </sheetView>
  </sheetViews>
  <sheetFormatPr defaultColWidth="8.57421875" defaultRowHeight="15"/>
  <cols>
    <col min="1" max="1" width="14.00390625" style="1" bestFit="1" customWidth="1"/>
    <col min="2" max="2" width="2.8515625" style="2" customWidth="1"/>
    <col min="3" max="3" width="25.7109375" style="5" customWidth="1"/>
    <col min="4" max="4" width="8.8515625" style="2" customWidth="1"/>
    <col min="5" max="16384" width="8.57421875" style="1" customWidth="1"/>
  </cols>
  <sheetData>
    <row r="1" spans="2:4" ht="20.25">
      <c r="B1" s="24" t="s">
        <v>210</v>
      </c>
      <c r="C1" s="24"/>
      <c r="D1" s="24"/>
    </row>
    <row r="2" spans="1:11" ht="20.2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s="4" customFormat="1" ht="20.25" customHeight="1">
      <c r="A3" s="194" t="s">
        <v>282</v>
      </c>
      <c r="B3" s="195" t="s">
        <v>1</v>
      </c>
      <c r="C3" s="196" t="s">
        <v>2</v>
      </c>
      <c r="D3" s="198" t="s">
        <v>211</v>
      </c>
      <c r="E3" s="61"/>
      <c r="F3" s="62" t="s">
        <v>4</v>
      </c>
      <c r="G3" s="62" t="s">
        <v>289</v>
      </c>
      <c r="H3" s="62" t="s">
        <v>290</v>
      </c>
      <c r="I3" s="62" t="s">
        <v>291</v>
      </c>
      <c r="J3" s="63" t="s">
        <v>286</v>
      </c>
      <c r="K3" s="64" t="s">
        <v>259</v>
      </c>
    </row>
    <row r="4" spans="1:11" s="4" customFormat="1" ht="24.75">
      <c r="A4" s="194"/>
      <c r="B4" s="195"/>
      <c r="C4" s="196"/>
      <c r="D4" s="198"/>
      <c r="E4" s="65" t="s">
        <v>3</v>
      </c>
      <c r="F4" s="66" t="s">
        <v>9</v>
      </c>
      <c r="G4" s="66" t="s">
        <v>9</v>
      </c>
      <c r="H4" s="66" t="s">
        <v>9</v>
      </c>
      <c r="I4" s="66" t="s">
        <v>9</v>
      </c>
      <c r="J4" s="63" t="s">
        <v>287</v>
      </c>
      <c r="K4" s="64" t="s">
        <v>288</v>
      </c>
    </row>
    <row r="5" spans="1:11" s="4" customFormat="1" ht="20.25">
      <c r="A5" s="67"/>
      <c r="B5" s="67"/>
      <c r="C5" s="67" t="s">
        <v>8</v>
      </c>
      <c r="D5" s="67"/>
      <c r="E5" s="68">
        <v>704705</v>
      </c>
      <c r="F5" s="69">
        <v>46.58</v>
      </c>
      <c r="G5" s="69">
        <v>37.12</v>
      </c>
      <c r="H5" s="69">
        <v>39.12</v>
      </c>
      <c r="I5" s="69">
        <v>36.34</v>
      </c>
      <c r="J5" s="70">
        <f>AVERAGE(F5:I5)</f>
        <v>39.79</v>
      </c>
      <c r="K5" s="71"/>
    </row>
    <row r="6" spans="1:11" s="4" customFormat="1" ht="20.25">
      <c r="A6" s="72"/>
      <c r="B6" s="72"/>
      <c r="C6" s="72" t="s">
        <v>258</v>
      </c>
      <c r="D6" s="72"/>
      <c r="E6" s="73">
        <v>2916</v>
      </c>
      <c r="F6" s="74">
        <v>43.83</v>
      </c>
      <c r="G6" s="74">
        <v>33.94</v>
      </c>
      <c r="H6" s="74">
        <v>37.6</v>
      </c>
      <c r="I6" s="74">
        <v>29.96</v>
      </c>
      <c r="J6" s="75">
        <f>AVERAGE(F6:I6)</f>
        <v>36.3325</v>
      </c>
      <c r="K6" s="76">
        <f>J6-J5</f>
        <v>-3.457499999999996</v>
      </c>
    </row>
    <row r="7" spans="1:11" ht="20.25">
      <c r="A7" s="41" t="s">
        <v>261</v>
      </c>
      <c r="B7" s="15">
        <v>1</v>
      </c>
      <c r="C7" s="16" t="s">
        <v>200</v>
      </c>
      <c r="D7" s="17" t="s">
        <v>213</v>
      </c>
      <c r="E7" s="42">
        <v>13</v>
      </c>
      <c r="F7" s="43">
        <v>48.067307</v>
      </c>
      <c r="G7" s="43">
        <v>45.384615</v>
      </c>
      <c r="H7" s="43">
        <v>52.576923</v>
      </c>
      <c r="I7" s="43">
        <v>35.384615</v>
      </c>
      <c r="J7" s="32">
        <f aca="true" t="shared" si="0" ref="J7:J21">AVERAGE(F7,G7,H7,I7)</f>
        <v>45.353365</v>
      </c>
      <c r="K7" s="33">
        <f aca="true" t="shared" si="1" ref="K7:K38">J7-39.79</f>
        <v>5.5633649999999975</v>
      </c>
    </row>
    <row r="8" spans="1:11" ht="20.25">
      <c r="A8" s="41" t="s">
        <v>261</v>
      </c>
      <c r="B8" s="15">
        <v>2</v>
      </c>
      <c r="C8" s="16" t="s">
        <v>29</v>
      </c>
      <c r="D8" s="17" t="s">
        <v>212</v>
      </c>
      <c r="E8" s="42">
        <v>12</v>
      </c>
      <c r="F8" s="43">
        <v>50.083333</v>
      </c>
      <c r="G8" s="43">
        <v>35.833333</v>
      </c>
      <c r="H8" s="43">
        <v>39.833333</v>
      </c>
      <c r="I8" s="43">
        <v>50.625</v>
      </c>
      <c r="J8" s="32">
        <f t="shared" si="0"/>
        <v>44.09374975</v>
      </c>
      <c r="K8" s="33">
        <f t="shared" si="1"/>
        <v>4.3037497500000015</v>
      </c>
    </row>
    <row r="9" spans="1:11" ht="20.25">
      <c r="A9" s="41" t="s">
        <v>261</v>
      </c>
      <c r="B9" s="15">
        <v>3</v>
      </c>
      <c r="C9" s="38" t="s">
        <v>69</v>
      </c>
      <c r="D9" s="39" t="s">
        <v>212</v>
      </c>
      <c r="E9" s="42">
        <v>7</v>
      </c>
      <c r="F9" s="43">
        <v>51.178571</v>
      </c>
      <c r="G9" s="43">
        <v>40</v>
      </c>
      <c r="H9" s="43">
        <v>43.714285</v>
      </c>
      <c r="I9" s="43">
        <v>38.571428</v>
      </c>
      <c r="J9" s="32">
        <f t="shared" si="0"/>
        <v>43.366071</v>
      </c>
      <c r="K9" s="33">
        <f t="shared" si="1"/>
        <v>3.576070999999999</v>
      </c>
    </row>
    <row r="10" spans="1:11" ht="20.25">
      <c r="A10" s="41" t="s">
        <v>261</v>
      </c>
      <c r="B10" s="15">
        <v>4</v>
      </c>
      <c r="C10" s="38" t="s">
        <v>45</v>
      </c>
      <c r="D10" s="39" t="s">
        <v>214</v>
      </c>
      <c r="E10" s="42">
        <v>162</v>
      </c>
      <c r="F10" s="43">
        <v>47.375771</v>
      </c>
      <c r="G10" s="43">
        <v>42.28395</v>
      </c>
      <c r="H10" s="43">
        <v>40.280864</v>
      </c>
      <c r="I10" s="43">
        <v>42.484567</v>
      </c>
      <c r="J10" s="32">
        <f t="shared" si="0"/>
        <v>43.106288</v>
      </c>
      <c r="K10" s="33">
        <f t="shared" si="1"/>
        <v>3.316288</v>
      </c>
    </row>
    <row r="11" spans="1:11" ht="20.25">
      <c r="A11" s="41" t="s">
        <v>261</v>
      </c>
      <c r="B11" s="15">
        <v>5</v>
      </c>
      <c r="C11" s="38" t="s">
        <v>70</v>
      </c>
      <c r="D11" s="39" t="s">
        <v>213</v>
      </c>
      <c r="E11" s="42">
        <v>26</v>
      </c>
      <c r="F11" s="43">
        <v>47.379807</v>
      </c>
      <c r="G11" s="43">
        <v>35.576923</v>
      </c>
      <c r="H11" s="43">
        <v>40.192307</v>
      </c>
      <c r="I11" s="43">
        <v>37.596153</v>
      </c>
      <c r="J11" s="32">
        <f t="shared" si="0"/>
        <v>40.186297499999995</v>
      </c>
      <c r="K11" s="33">
        <f t="shared" si="1"/>
        <v>0.39629749999999575</v>
      </c>
    </row>
    <row r="12" spans="1:11" ht="20.25">
      <c r="A12" s="41" t="s">
        <v>261</v>
      </c>
      <c r="B12" s="15">
        <v>6</v>
      </c>
      <c r="C12" s="16" t="s">
        <v>161</v>
      </c>
      <c r="D12" s="17" t="s">
        <v>212</v>
      </c>
      <c r="E12" s="42">
        <v>8</v>
      </c>
      <c r="F12" s="43">
        <v>40.15625</v>
      </c>
      <c r="G12" s="43">
        <v>35.625</v>
      </c>
      <c r="H12" s="43">
        <v>35.375</v>
      </c>
      <c r="I12" s="43">
        <v>33.125</v>
      </c>
      <c r="J12" s="44">
        <f t="shared" si="0"/>
        <v>36.0703125</v>
      </c>
      <c r="K12" s="45">
        <f t="shared" si="1"/>
        <v>-3.719687499999999</v>
      </c>
    </row>
    <row r="13" spans="1:11" ht="20.25">
      <c r="A13" s="41" t="s">
        <v>261</v>
      </c>
      <c r="B13" s="15">
        <v>7</v>
      </c>
      <c r="C13" s="16" t="s">
        <v>58</v>
      </c>
      <c r="D13" s="17" t="s">
        <v>212</v>
      </c>
      <c r="E13" s="42">
        <v>7</v>
      </c>
      <c r="F13" s="43">
        <v>42.678571</v>
      </c>
      <c r="G13" s="43">
        <v>30.714285</v>
      </c>
      <c r="H13" s="43">
        <v>37.214285</v>
      </c>
      <c r="I13" s="43">
        <v>32.857142</v>
      </c>
      <c r="J13" s="44">
        <f t="shared" si="0"/>
        <v>35.86607075</v>
      </c>
      <c r="K13" s="45">
        <f t="shared" si="1"/>
        <v>-3.9239292500000005</v>
      </c>
    </row>
    <row r="14" spans="1:11" ht="20.25">
      <c r="A14" s="41" t="s">
        <v>261</v>
      </c>
      <c r="B14" s="15">
        <v>8</v>
      </c>
      <c r="C14" s="16" t="s">
        <v>223</v>
      </c>
      <c r="D14" s="17" t="s">
        <v>213</v>
      </c>
      <c r="E14" s="42">
        <v>12</v>
      </c>
      <c r="F14" s="43">
        <v>44.479166</v>
      </c>
      <c r="G14" s="43">
        <v>32.916666</v>
      </c>
      <c r="H14" s="43">
        <v>37.5</v>
      </c>
      <c r="I14" s="43">
        <v>27.916666</v>
      </c>
      <c r="J14" s="44">
        <f t="shared" si="0"/>
        <v>35.7031245</v>
      </c>
      <c r="K14" s="45">
        <f t="shared" si="1"/>
        <v>-4.086875499999998</v>
      </c>
    </row>
    <row r="15" spans="1:11" ht="20.25">
      <c r="A15" s="41" t="s">
        <v>261</v>
      </c>
      <c r="B15" s="15">
        <v>9</v>
      </c>
      <c r="C15" s="16" t="s">
        <v>72</v>
      </c>
      <c r="D15" s="17" t="s">
        <v>213</v>
      </c>
      <c r="E15" s="42">
        <v>9</v>
      </c>
      <c r="F15" s="43">
        <v>45.652777</v>
      </c>
      <c r="G15" s="43">
        <v>31.666666</v>
      </c>
      <c r="H15" s="43">
        <v>34</v>
      </c>
      <c r="I15" s="43">
        <v>30.833333</v>
      </c>
      <c r="J15" s="44">
        <f t="shared" si="0"/>
        <v>35.538194000000004</v>
      </c>
      <c r="K15" s="45">
        <f t="shared" si="1"/>
        <v>-4.251805999999995</v>
      </c>
    </row>
    <row r="16" spans="1:11" ht="20.25">
      <c r="A16" s="41" t="s">
        <v>261</v>
      </c>
      <c r="B16" s="15">
        <v>10</v>
      </c>
      <c r="C16" s="16" t="s">
        <v>133</v>
      </c>
      <c r="D16" s="17" t="s">
        <v>214</v>
      </c>
      <c r="E16" s="42">
        <v>78</v>
      </c>
      <c r="F16" s="43">
        <v>44.285256</v>
      </c>
      <c r="G16" s="43">
        <v>31.217948</v>
      </c>
      <c r="H16" s="43">
        <v>37.929487</v>
      </c>
      <c r="I16" s="43">
        <v>26.955128</v>
      </c>
      <c r="J16" s="44">
        <f t="shared" si="0"/>
        <v>35.09695475</v>
      </c>
      <c r="K16" s="45">
        <f t="shared" si="1"/>
        <v>-4.693045249999997</v>
      </c>
    </row>
    <row r="17" spans="1:11" ht="20.25">
      <c r="A17" s="41" t="s">
        <v>261</v>
      </c>
      <c r="B17" s="15">
        <v>11</v>
      </c>
      <c r="C17" s="16" t="s">
        <v>61</v>
      </c>
      <c r="D17" s="17" t="s">
        <v>212</v>
      </c>
      <c r="E17" s="42">
        <v>8</v>
      </c>
      <c r="F17" s="43">
        <v>42.3125</v>
      </c>
      <c r="G17" s="43">
        <v>28.125</v>
      </c>
      <c r="H17" s="43">
        <v>38.5625</v>
      </c>
      <c r="I17" s="43">
        <v>29.0625</v>
      </c>
      <c r="J17" s="44">
        <f t="shared" si="0"/>
        <v>34.515625</v>
      </c>
      <c r="K17" s="45">
        <f t="shared" si="1"/>
        <v>-5.274374999999999</v>
      </c>
    </row>
    <row r="18" spans="1:11" ht="20.25">
      <c r="A18" s="41" t="s">
        <v>261</v>
      </c>
      <c r="B18" s="15">
        <v>12</v>
      </c>
      <c r="C18" s="38" t="s">
        <v>52</v>
      </c>
      <c r="D18" s="39" t="s">
        <v>212</v>
      </c>
      <c r="E18" s="42">
        <v>13</v>
      </c>
      <c r="F18" s="43">
        <v>45.115384</v>
      </c>
      <c r="G18" s="43">
        <v>30.384615</v>
      </c>
      <c r="H18" s="43">
        <v>36.807692</v>
      </c>
      <c r="I18" s="43">
        <v>24.615384</v>
      </c>
      <c r="J18" s="44">
        <f t="shared" si="0"/>
        <v>34.23076875</v>
      </c>
      <c r="K18" s="45">
        <f t="shared" si="1"/>
        <v>-5.559231249999996</v>
      </c>
    </row>
    <row r="19" spans="1:11" ht="20.25">
      <c r="A19" s="41" t="s">
        <v>261</v>
      </c>
      <c r="B19" s="15">
        <v>13</v>
      </c>
      <c r="C19" s="16" t="s">
        <v>250</v>
      </c>
      <c r="D19" s="17" t="s">
        <v>213</v>
      </c>
      <c r="E19" s="42">
        <v>23</v>
      </c>
      <c r="F19" s="43">
        <v>44.152173</v>
      </c>
      <c r="G19" s="43">
        <v>30.217391</v>
      </c>
      <c r="H19" s="43">
        <v>35.760869</v>
      </c>
      <c r="I19" s="43">
        <v>23.586956</v>
      </c>
      <c r="J19" s="44">
        <f t="shared" si="0"/>
        <v>33.42934725</v>
      </c>
      <c r="K19" s="45">
        <f t="shared" si="1"/>
        <v>-6.36065275</v>
      </c>
    </row>
    <row r="20" spans="1:11" ht="20.25">
      <c r="A20" s="41" t="s">
        <v>261</v>
      </c>
      <c r="B20" s="15">
        <v>14</v>
      </c>
      <c r="C20" s="16" t="s">
        <v>134</v>
      </c>
      <c r="D20" s="17" t="s">
        <v>213</v>
      </c>
      <c r="E20" s="42">
        <v>14</v>
      </c>
      <c r="F20" s="43">
        <v>41.857142</v>
      </c>
      <c r="G20" s="43">
        <v>27.5</v>
      </c>
      <c r="H20" s="43">
        <v>34.928571</v>
      </c>
      <c r="I20" s="43">
        <v>27.678571</v>
      </c>
      <c r="J20" s="44">
        <f t="shared" si="0"/>
        <v>32.991071000000005</v>
      </c>
      <c r="K20" s="45">
        <f t="shared" si="1"/>
        <v>-6.798928999999994</v>
      </c>
    </row>
    <row r="21" spans="1:11" ht="20.25">
      <c r="A21" s="41" t="s">
        <v>261</v>
      </c>
      <c r="B21" s="15">
        <v>15</v>
      </c>
      <c r="C21" s="16" t="s">
        <v>186</v>
      </c>
      <c r="D21" s="17" t="s">
        <v>212</v>
      </c>
      <c r="E21" s="42">
        <v>8</v>
      </c>
      <c r="F21" s="43">
        <v>34.9375</v>
      </c>
      <c r="G21" s="43">
        <v>23.75</v>
      </c>
      <c r="H21" s="43">
        <v>31.9375</v>
      </c>
      <c r="I21" s="43">
        <v>24.0625</v>
      </c>
      <c r="J21" s="44">
        <f t="shared" si="0"/>
        <v>28.671875</v>
      </c>
      <c r="K21" s="45">
        <f t="shared" si="1"/>
        <v>-11.118125</v>
      </c>
    </row>
    <row r="22" spans="1:11" ht="20.25">
      <c r="A22" s="77"/>
      <c r="B22" s="78"/>
      <c r="C22" s="85" t="s">
        <v>296</v>
      </c>
      <c r="D22" s="79"/>
      <c r="E22" s="80">
        <f>SUM(E7:E21)</f>
        <v>400</v>
      </c>
      <c r="F22" s="81">
        <f>AVERAGE(F7:F21)</f>
        <v>44.64743386666666</v>
      </c>
      <c r="G22" s="81">
        <f>AVERAGE(G7:G21)</f>
        <v>33.4130928</v>
      </c>
      <c r="H22" s="81">
        <f>AVERAGE(H7:H21)</f>
        <v>38.44090773333333</v>
      </c>
      <c r="I22" s="81">
        <f>AVERAGE(I7:I21)</f>
        <v>32.3569962</v>
      </c>
      <c r="J22" s="81">
        <f>AVERAGE(J7:J21)</f>
        <v>37.21460764999999</v>
      </c>
      <c r="K22" s="82">
        <f t="shared" si="1"/>
        <v>-2.5753923500000084</v>
      </c>
    </row>
    <row r="23" spans="1:11" ht="20.25">
      <c r="A23" s="41" t="s">
        <v>262</v>
      </c>
      <c r="B23" s="15">
        <v>1</v>
      </c>
      <c r="C23" s="38" t="s">
        <v>28</v>
      </c>
      <c r="D23" s="39" t="s">
        <v>212</v>
      </c>
      <c r="E23" s="42">
        <v>12</v>
      </c>
      <c r="F23" s="43">
        <v>45.041666</v>
      </c>
      <c r="G23" s="43">
        <v>35.833333</v>
      </c>
      <c r="H23" s="43">
        <v>43.791666</v>
      </c>
      <c r="I23" s="43">
        <v>30.416666</v>
      </c>
      <c r="J23" s="30">
        <f aca="true" t="shared" si="2" ref="J23:J38">AVERAGE(F23,G23,H23,I23)</f>
        <v>38.77083275</v>
      </c>
      <c r="K23" s="31">
        <f t="shared" si="1"/>
        <v>-1.0191672500000024</v>
      </c>
    </row>
    <row r="24" spans="1:11" ht="20.25">
      <c r="A24" s="41" t="s">
        <v>262</v>
      </c>
      <c r="B24" s="15">
        <v>2</v>
      </c>
      <c r="C24" s="16" t="s">
        <v>129</v>
      </c>
      <c r="D24" s="17" t="s">
        <v>213</v>
      </c>
      <c r="E24" s="42">
        <v>11</v>
      </c>
      <c r="F24" s="43">
        <v>45.477272</v>
      </c>
      <c r="G24" s="43">
        <v>39.545454</v>
      </c>
      <c r="H24" s="43">
        <v>39.272727</v>
      </c>
      <c r="I24" s="43">
        <v>28.863636</v>
      </c>
      <c r="J24" s="30">
        <f t="shared" si="2"/>
        <v>38.28977225</v>
      </c>
      <c r="K24" s="31">
        <f t="shared" si="1"/>
        <v>-1.5002277500000005</v>
      </c>
    </row>
    <row r="25" spans="1:11" ht="20.25">
      <c r="A25" s="41" t="s">
        <v>262</v>
      </c>
      <c r="B25" s="15">
        <v>3</v>
      </c>
      <c r="C25" s="38" t="s">
        <v>62</v>
      </c>
      <c r="D25" s="39" t="s">
        <v>213</v>
      </c>
      <c r="E25" s="42">
        <v>7</v>
      </c>
      <c r="F25" s="43">
        <v>50.392857</v>
      </c>
      <c r="G25" s="43">
        <v>32.857142</v>
      </c>
      <c r="H25" s="43">
        <v>34.214285</v>
      </c>
      <c r="I25" s="43">
        <v>35.357142</v>
      </c>
      <c r="J25" s="30">
        <f t="shared" si="2"/>
        <v>38.2053565</v>
      </c>
      <c r="K25" s="31">
        <f t="shared" si="1"/>
        <v>-1.5846434999999985</v>
      </c>
    </row>
    <row r="26" spans="1:11" ht="20.25">
      <c r="A26" s="41" t="s">
        <v>262</v>
      </c>
      <c r="B26" s="15">
        <v>4</v>
      </c>
      <c r="C26" s="16" t="s">
        <v>127</v>
      </c>
      <c r="D26" s="17" t="s">
        <v>213</v>
      </c>
      <c r="E26" s="42">
        <v>11</v>
      </c>
      <c r="F26" s="43">
        <v>49.193181</v>
      </c>
      <c r="G26" s="43">
        <v>38.636363</v>
      </c>
      <c r="H26" s="43">
        <v>35.681818</v>
      </c>
      <c r="I26" s="43">
        <v>25.454545</v>
      </c>
      <c r="J26" s="30">
        <f t="shared" si="2"/>
        <v>37.24147675</v>
      </c>
      <c r="K26" s="31">
        <f t="shared" si="1"/>
        <v>-2.5485232500000023</v>
      </c>
    </row>
    <row r="27" spans="1:11" ht="20.25">
      <c r="A27" s="41" t="s">
        <v>262</v>
      </c>
      <c r="B27" s="15">
        <v>5</v>
      </c>
      <c r="C27" s="16" t="s">
        <v>198</v>
      </c>
      <c r="D27" s="17" t="s">
        <v>213</v>
      </c>
      <c r="E27" s="42">
        <v>7</v>
      </c>
      <c r="F27" s="43">
        <v>38.303571</v>
      </c>
      <c r="G27" s="43">
        <v>39.285714</v>
      </c>
      <c r="H27" s="43">
        <v>37.857142</v>
      </c>
      <c r="I27" s="43">
        <v>30.357142</v>
      </c>
      <c r="J27" s="30">
        <f t="shared" si="2"/>
        <v>36.45089225</v>
      </c>
      <c r="K27" s="31">
        <f t="shared" si="1"/>
        <v>-3.3391077499999966</v>
      </c>
    </row>
    <row r="28" spans="1:11" ht="20.25">
      <c r="A28" s="41" t="s">
        <v>262</v>
      </c>
      <c r="B28" s="15">
        <v>6</v>
      </c>
      <c r="C28" s="16" t="s">
        <v>169</v>
      </c>
      <c r="D28" s="17" t="s">
        <v>212</v>
      </c>
      <c r="E28" s="42">
        <v>6</v>
      </c>
      <c r="F28" s="43">
        <v>44.958333</v>
      </c>
      <c r="G28" s="43">
        <v>35</v>
      </c>
      <c r="H28" s="43">
        <v>33.916666</v>
      </c>
      <c r="I28" s="43">
        <v>28.333333</v>
      </c>
      <c r="J28" s="44">
        <f t="shared" si="2"/>
        <v>35.552083</v>
      </c>
      <c r="K28" s="45">
        <f t="shared" si="1"/>
        <v>-4.237916999999996</v>
      </c>
    </row>
    <row r="29" spans="1:11" ht="20.25">
      <c r="A29" s="41" t="s">
        <v>262</v>
      </c>
      <c r="B29" s="15">
        <v>7</v>
      </c>
      <c r="C29" s="16" t="s">
        <v>221</v>
      </c>
      <c r="D29" s="17" t="s">
        <v>213</v>
      </c>
      <c r="E29" s="42">
        <v>16</v>
      </c>
      <c r="F29" s="43">
        <v>40.09375</v>
      </c>
      <c r="G29" s="43">
        <v>30.3125</v>
      </c>
      <c r="H29" s="43">
        <v>40.375</v>
      </c>
      <c r="I29" s="43">
        <v>29.6875</v>
      </c>
      <c r="J29" s="44">
        <f t="shared" si="2"/>
        <v>35.1171875</v>
      </c>
      <c r="K29" s="45">
        <f t="shared" si="1"/>
        <v>-4.672812499999999</v>
      </c>
    </row>
    <row r="30" spans="1:11" ht="20.25">
      <c r="A30" s="41" t="s">
        <v>262</v>
      </c>
      <c r="B30" s="15">
        <v>8</v>
      </c>
      <c r="C30" s="16" t="s">
        <v>141</v>
      </c>
      <c r="D30" s="17" t="s">
        <v>212</v>
      </c>
      <c r="E30" s="42">
        <v>2</v>
      </c>
      <c r="F30" s="43">
        <v>44.375</v>
      </c>
      <c r="G30" s="43">
        <v>37.5</v>
      </c>
      <c r="H30" s="43">
        <v>39.5</v>
      </c>
      <c r="I30" s="43">
        <v>18.75</v>
      </c>
      <c r="J30" s="44">
        <f t="shared" si="2"/>
        <v>35.03125</v>
      </c>
      <c r="K30" s="45">
        <f t="shared" si="1"/>
        <v>-4.758749999999999</v>
      </c>
    </row>
    <row r="31" spans="1:11" ht="20.25">
      <c r="A31" s="41" t="s">
        <v>262</v>
      </c>
      <c r="B31" s="15">
        <v>9</v>
      </c>
      <c r="C31" s="16" t="s">
        <v>148</v>
      </c>
      <c r="D31" s="17" t="s">
        <v>212</v>
      </c>
      <c r="E31" s="42">
        <v>10</v>
      </c>
      <c r="F31" s="43">
        <v>41.25</v>
      </c>
      <c r="G31" s="43">
        <v>35.5</v>
      </c>
      <c r="H31" s="43">
        <v>34.45</v>
      </c>
      <c r="I31" s="43">
        <v>26.5</v>
      </c>
      <c r="J31" s="44">
        <f t="shared" si="2"/>
        <v>34.425</v>
      </c>
      <c r="K31" s="45">
        <f t="shared" si="1"/>
        <v>-5.365000000000002</v>
      </c>
    </row>
    <row r="32" spans="1:11" ht="20.25">
      <c r="A32" s="41" t="s">
        <v>262</v>
      </c>
      <c r="B32" s="15">
        <v>10</v>
      </c>
      <c r="C32" s="16" t="s">
        <v>86</v>
      </c>
      <c r="D32" s="17" t="s">
        <v>213</v>
      </c>
      <c r="E32" s="42">
        <v>17</v>
      </c>
      <c r="F32" s="43">
        <v>41.161764</v>
      </c>
      <c r="G32" s="43">
        <v>35</v>
      </c>
      <c r="H32" s="43">
        <v>34.882352</v>
      </c>
      <c r="I32" s="43">
        <v>26.029411</v>
      </c>
      <c r="J32" s="44">
        <f t="shared" si="2"/>
        <v>34.26838175</v>
      </c>
      <c r="K32" s="45">
        <f t="shared" si="1"/>
        <v>-5.521618249999996</v>
      </c>
    </row>
    <row r="33" spans="1:11" ht="20.25">
      <c r="A33" s="41" t="s">
        <v>262</v>
      </c>
      <c r="B33" s="15">
        <v>11</v>
      </c>
      <c r="C33" s="16" t="s">
        <v>174</v>
      </c>
      <c r="D33" s="17" t="s">
        <v>213</v>
      </c>
      <c r="E33" s="42">
        <v>13</v>
      </c>
      <c r="F33" s="43">
        <v>39</v>
      </c>
      <c r="G33" s="43">
        <v>30.384615</v>
      </c>
      <c r="H33" s="43">
        <v>37.038461</v>
      </c>
      <c r="I33" s="43">
        <v>28.653846</v>
      </c>
      <c r="J33" s="44">
        <f t="shared" si="2"/>
        <v>33.7692305</v>
      </c>
      <c r="K33" s="45">
        <f t="shared" si="1"/>
        <v>-6.0207695</v>
      </c>
    </row>
    <row r="34" spans="1:11" ht="20.25">
      <c r="A34" s="41" t="s">
        <v>262</v>
      </c>
      <c r="B34" s="15">
        <v>12</v>
      </c>
      <c r="C34" s="16" t="s">
        <v>33</v>
      </c>
      <c r="D34" s="17" t="s">
        <v>212</v>
      </c>
      <c r="E34" s="42">
        <v>5</v>
      </c>
      <c r="F34" s="43">
        <v>43.05</v>
      </c>
      <c r="G34" s="43">
        <v>27</v>
      </c>
      <c r="H34" s="43">
        <v>39.1</v>
      </c>
      <c r="I34" s="43">
        <v>23</v>
      </c>
      <c r="J34" s="44">
        <f t="shared" si="2"/>
        <v>33.0375</v>
      </c>
      <c r="K34" s="45">
        <f t="shared" si="1"/>
        <v>-6.752499999999998</v>
      </c>
    </row>
    <row r="35" spans="1:11" ht="20.25">
      <c r="A35" s="41" t="s">
        <v>262</v>
      </c>
      <c r="B35" s="15">
        <v>13</v>
      </c>
      <c r="C35" s="16" t="s">
        <v>138</v>
      </c>
      <c r="D35" s="17" t="s">
        <v>212</v>
      </c>
      <c r="E35" s="42">
        <v>9</v>
      </c>
      <c r="F35" s="43">
        <v>40.083333</v>
      </c>
      <c r="G35" s="43">
        <v>27.777777</v>
      </c>
      <c r="H35" s="43">
        <v>33.222222</v>
      </c>
      <c r="I35" s="43">
        <v>25.277777</v>
      </c>
      <c r="J35" s="44">
        <f t="shared" si="2"/>
        <v>31.59027725</v>
      </c>
      <c r="K35" s="45">
        <f t="shared" si="1"/>
        <v>-8.19972275</v>
      </c>
    </row>
    <row r="36" spans="1:11" ht="20.25">
      <c r="A36" s="41" t="s">
        <v>262</v>
      </c>
      <c r="B36" s="15">
        <v>14</v>
      </c>
      <c r="C36" s="16" t="s">
        <v>159</v>
      </c>
      <c r="D36" s="17" t="s">
        <v>213</v>
      </c>
      <c r="E36" s="42">
        <v>21</v>
      </c>
      <c r="F36" s="43">
        <v>39.398809</v>
      </c>
      <c r="G36" s="43">
        <v>31.428571</v>
      </c>
      <c r="H36" s="43">
        <v>28.880952</v>
      </c>
      <c r="I36" s="43">
        <v>24.047619</v>
      </c>
      <c r="J36" s="44">
        <f t="shared" si="2"/>
        <v>30.938987750000003</v>
      </c>
      <c r="K36" s="45">
        <f t="shared" si="1"/>
        <v>-8.851012249999997</v>
      </c>
    </row>
    <row r="37" spans="1:11" ht="20.25">
      <c r="A37" s="41" t="s">
        <v>262</v>
      </c>
      <c r="B37" s="15">
        <v>15</v>
      </c>
      <c r="C37" s="16" t="s">
        <v>199</v>
      </c>
      <c r="D37" s="17" t="s">
        <v>212</v>
      </c>
      <c r="E37" s="42">
        <v>5</v>
      </c>
      <c r="F37" s="43">
        <v>40.5</v>
      </c>
      <c r="G37" s="43">
        <v>24</v>
      </c>
      <c r="H37" s="43">
        <v>33.4</v>
      </c>
      <c r="I37" s="43">
        <v>21.5</v>
      </c>
      <c r="J37" s="44">
        <f t="shared" si="2"/>
        <v>29.85</v>
      </c>
      <c r="K37" s="45">
        <f t="shared" si="1"/>
        <v>-9.939999999999998</v>
      </c>
    </row>
    <row r="38" spans="1:11" ht="20.25">
      <c r="A38" s="41" t="s">
        <v>262</v>
      </c>
      <c r="B38" s="15">
        <v>16</v>
      </c>
      <c r="C38" s="16" t="s">
        <v>226</v>
      </c>
      <c r="D38" s="17" t="s">
        <v>212</v>
      </c>
      <c r="E38" s="42">
        <v>1</v>
      </c>
      <c r="F38" s="43">
        <v>41.25</v>
      </c>
      <c r="G38" s="43">
        <v>25</v>
      </c>
      <c r="H38" s="43">
        <v>30</v>
      </c>
      <c r="I38" s="43">
        <v>22.5</v>
      </c>
      <c r="J38" s="44">
        <f t="shared" si="2"/>
        <v>29.6875</v>
      </c>
      <c r="K38" s="45">
        <f t="shared" si="1"/>
        <v>-10.1025</v>
      </c>
    </row>
    <row r="39" spans="1:11" ht="20.25">
      <c r="A39" s="41" t="s">
        <v>262</v>
      </c>
      <c r="B39" s="15">
        <v>17</v>
      </c>
      <c r="C39" s="16" t="s">
        <v>233</v>
      </c>
      <c r="D39" s="17" t="s">
        <v>212</v>
      </c>
      <c r="E39" s="41">
        <v>0</v>
      </c>
      <c r="F39" s="41"/>
      <c r="G39" s="41"/>
      <c r="H39" s="41"/>
      <c r="I39" s="41"/>
      <c r="J39" s="41"/>
      <c r="K39" s="45"/>
    </row>
    <row r="40" spans="1:11" ht="20.25">
      <c r="A40" s="83"/>
      <c r="B40" s="84"/>
      <c r="C40" s="85" t="s">
        <v>296</v>
      </c>
      <c r="D40" s="86"/>
      <c r="E40" s="87">
        <f>SUM(E23:E39)</f>
        <v>153</v>
      </c>
      <c r="F40" s="81">
        <f>AVERAGE(F23:F39)</f>
        <v>42.720596</v>
      </c>
      <c r="G40" s="81">
        <f>AVERAGE(G23:G39)</f>
        <v>32.8163418125</v>
      </c>
      <c r="H40" s="81">
        <f>AVERAGE(H23:H39)</f>
        <v>35.973955687499995</v>
      </c>
      <c r="I40" s="81">
        <f>AVERAGE(I23:I39)</f>
        <v>26.5455385625</v>
      </c>
      <c r="J40" s="81">
        <f>AVERAGE(J23:J39)</f>
        <v>34.514108015625006</v>
      </c>
      <c r="K40" s="88">
        <f aca="true" t="shared" si="3" ref="K40:K76">J40-39.79</f>
        <v>-5.275891984374994</v>
      </c>
    </row>
    <row r="41" spans="1:11" ht="20.25">
      <c r="A41" s="41" t="s">
        <v>263</v>
      </c>
      <c r="B41" s="15">
        <v>1</v>
      </c>
      <c r="C41" s="38" t="s">
        <v>26</v>
      </c>
      <c r="D41" s="39" t="s">
        <v>213</v>
      </c>
      <c r="E41" s="42">
        <v>16</v>
      </c>
      <c r="F41" s="43">
        <v>50.921875</v>
      </c>
      <c r="G41" s="43">
        <v>45.9375</v>
      </c>
      <c r="H41" s="43">
        <v>45.84375</v>
      </c>
      <c r="I41" s="43">
        <v>35.625</v>
      </c>
      <c r="J41" s="32">
        <f aca="true" t="shared" si="4" ref="J41:J57">AVERAGE(F41,G41,H41,I41)</f>
        <v>44.58203125</v>
      </c>
      <c r="K41" s="33">
        <f t="shared" si="3"/>
        <v>4.792031250000001</v>
      </c>
    </row>
    <row r="42" spans="1:11" ht="20.25">
      <c r="A42" s="41" t="s">
        <v>263</v>
      </c>
      <c r="B42" s="15">
        <v>2</v>
      </c>
      <c r="C42" s="16" t="s">
        <v>170</v>
      </c>
      <c r="D42" s="17" t="s">
        <v>213</v>
      </c>
      <c r="E42" s="42">
        <v>10</v>
      </c>
      <c r="F42" s="43">
        <v>49.5</v>
      </c>
      <c r="G42" s="43">
        <v>41</v>
      </c>
      <c r="H42" s="43">
        <v>39.85</v>
      </c>
      <c r="I42" s="43">
        <v>45</v>
      </c>
      <c r="J42" s="32">
        <f t="shared" si="4"/>
        <v>43.8375</v>
      </c>
      <c r="K42" s="33">
        <f t="shared" si="3"/>
        <v>4.047499999999999</v>
      </c>
    </row>
    <row r="43" spans="1:11" ht="20.25">
      <c r="A43" s="41" t="s">
        <v>263</v>
      </c>
      <c r="B43" s="15">
        <v>3</v>
      </c>
      <c r="C43" s="16" t="s">
        <v>44</v>
      </c>
      <c r="D43" s="17" t="s">
        <v>212</v>
      </c>
      <c r="E43" s="42">
        <v>7</v>
      </c>
      <c r="F43" s="43">
        <v>52.732142</v>
      </c>
      <c r="G43" s="43">
        <v>47.857142</v>
      </c>
      <c r="H43" s="43">
        <v>39.5</v>
      </c>
      <c r="I43" s="43">
        <v>33.928571</v>
      </c>
      <c r="J43" s="32">
        <f t="shared" si="4"/>
        <v>43.504463750000006</v>
      </c>
      <c r="K43" s="33">
        <f t="shared" si="3"/>
        <v>3.7144637500000073</v>
      </c>
    </row>
    <row r="44" spans="1:11" ht="20.25">
      <c r="A44" s="41" t="s">
        <v>263</v>
      </c>
      <c r="B44" s="15">
        <v>4</v>
      </c>
      <c r="C44" s="38" t="s">
        <v>219</v>
      </c>
      <c r="D44" s="39" t="s">
        <v>213</v>
      </c>
      <c r="E44" s="42">
        <v>11</v>
      </c>
      <c r="F44" s="43">
        <v>49.704545</v>
      </c>
      <c r="G44" s="43">
        <v>36.818181</v>
      </c>
      <c r="H44" s="43">
        <v>39.954545</v>
      </c>
      <c r="I44" s="43">
        <v>31.363636</v>
      </c>
      <c r="J44" s="30">
        <f t="shared" si="4"/>
        <v>39.460226750000004</v>
      </c>
      <c r="K44" s="31">
        <f t="shared" si="3"/>
        <v>-0.32977324999999524</v>
      </c>
    </row>
    <row r="45" spans="1:11" ht="20.25">
      <c r="A45" s="41" t="s">
        <v>263</v>
      </c>
      <c r="B45" s="15">
        <v>5</v>
      </c>
      <c r="C45" s="16" t="s">
        <v>99</v>
      </c>
      <c r="D45" s="17" t="s">
        <v>212</v>
      </c>
      <c r="E45" s="42">
        <v>5</v>
      </c>
      <c r="F45" s="43">
        <v>46.225</v>
      </c>
      <c r="G45" s="43">
        <v>32</v>
      </c>
      <c r="H45" s="43">
        <v>45.7</v>
      </c>
      <c r="I45" s="43">
        <v>27.5</v>
      </c>
      <c r="J45" s="30">
        <f t="shared" si="4"/>
        <v>37.85625</v>
      </c>
      <c r="K45" s="31">
        <f t="shared" si="3"/>
        <v>-1.9337499999999963</v>
      </c>
    </row>
    <row r="46" spans="1:11" ht="20.25">
      <c r="A46" s="41" t="s">
        <v>263</v>
      </c>
      <c r="B46" s="15">
        <v>6</v>
      </c>
      <c r="C46" s="16" t="s">
        <v>71</v>
      </c>
      <c r="D46" s="17" t="s">
        <v>213</v>
      </c>
      <c r="E46" s="42">
        <v>21</v>
      </c>
      <c r="F46" s="43">
        <v>43.25</v>
      </c>
      <c r="G46" s="43">
        <v>32.857142</v>
      </c>
      <c r="H46" s="43">
        <v>44.047619</v>
      </c>
      <c r="I46" s="43">
        <v>28.571428</v>
      </c>
      <c r="J46" s="30">
        <f t="shared" si="4"/>
        <v>37.18154725</v>
      </c>
      <c r="K46" s="31">
        <f t="shared" si="3"/>
        <v>-2.608452749999998</v>
      </c>
    </row>
    <row r="47" spans="1:11" ht="20.25">
      <c r="A47" s="41" t="s">
        <v>263</v>
      </c>
      <c r="B47" s="15">
        <v>7</v>
      </c>
      <c r="C47" s="16" t="s">
        <v>143</v>
      </c>
      <c r="D47" s="17" t="s">
        <v>213</v>
      </c>
      <c r="E47" s="42">
        <v>15</v>
      </c>
      <c r="F47" s="43">
        <v>41.708333</v>
      </c>
      <c r="G47" s="43">
        <v>31.333333</v>
      </c>
      <c r="H47" s="43">
        <v>36.233333</v>
      </c>
      <c r="I47" s="43">
        <v>32.666666</v>
      </c>
      <c r="J47" s="44">
        <f t="shared" si="4"/>
        <v>35.48541625</v>
      </c>
      <c r="K47" s="45">
        <f t="shared" si="3"/>
        <v>-4.304583749999999</v>
      </c>
    </row>
    <row r="48" spans="1:11" ht="20.25">
      <c r="A48" s="41" t="s">
        <v>263</v>
      </c>
      <c r="B48" s="15">
        <v>8</v>
      </c>
      <c r="C48" s="16" t="s">
        <v>140</v>
      </c>
      <c r="D48" s="17" t="s">
        <v>213</v>
      </c>
      <c r="E48" s="42">
        <v>12</v>
      </c>
      <c r="F48" s="43">
        <v>49.177083</v>
      </c>
      <c r="G48" s="43">
        <v>28.333333</v>
      </c>
      <c r="H48" s="43">
        <v>35.958333</v>
      </c>
      <c r="I48" s="43">
        <v>28.333333</v>
      </c>
      <c r="J48" s="44">
        <f t="shared" si="4"/>
        <v>35.4505205</v>
      </c>
      <c r="K48" s="45">
        <f t="shared" si="3"/>
        <v>-4.339479499999996</v>
      </c>
    </row>
    <row r="49" spans="1:11" ht="20.25">
      <c r="A49" s="41" t="s">
        <v>263</v>
      </c>
      <c r="B49" s="15">
        <v>9</v>
      </c>
      <c r="C49" s="16" t="s">
        <v>177</v>
      </c>
      <c r="D49" s="17" t="s">
        <v>212</v>
      </c>
      <c r="E49" s="42">
        <v>6</v>
      </c>
      <c r="F49" s="43">
        <v>39.25</v>
      </c>
      <c r="G49" s="43">
        <v>31.666666</v>
      </c>
      <c r="H49" s="43">
        <v>40.25</v>
      </c>
      <c r="I49" s="43">
        <v>27.083333</v>
      </c>
      <c r="J49" s="44">
        <f t="shared" si="4"/>
        <v>34.56249975</v>
      </c>
      <c r="K49" s="45">
        <f t="shared" si="3"/>
        <v>-5.2275002499999985</v>
      </c>
    </row>
    <row r="50" spans="1:11" ht="20.25">
      <c r="A50" s="41" t="s">
        <v>263</v>
      </c>
      <c r="B50" s="15">
        <v>10</v>
      </c>
      <c r="C50" s="16" t="s">
        <v>153</v>
      </c>
      <c r="D50" s="17" t="s">
        <v>213</v>
      </c>
      <c r="E50" s="42">
        <v>22</v>
      </c>
      <c r="F50" s="43">
        <v>45.090909</v>
      </c>
      <c r="G50" s="43">
        <v>31.818181</v>
      </c>
      <c r="H50" s="43">
        <v>37.454545</v>
      </c>
      <c r="I50" s="43">
        <v>23.181818</v>
      </c>
      <c r="J50" s="44">
        <f t="shared" si="4"/>
        <v>34.38636325</v>
      </c>
      <c r="K50" s="45">
        <f t="shared" si="3"/>
        <v>-5.403636749999997</v>
      </c>
    </row>
    <row r="51" spans="1:11" ht="20.25">
      <c r="A51" s="41" t="s">
        <v>263</v>
      </c>
      <c r="B51" s="15">
        <v>11</v>
      </c>
      <c r="C51" s="16" t="s">
        <v>222</v>
      </c>
      <c r="D51" s="17" t="s">
        <v>213</v>
      </c>
      <c r="E51" s="42">
        <v>16</v>
      </c>
      <c r="F51" s="43">
        <v>38.90625</v>
      </c>
      <c r="G51" s="43">
        <v>32.5</v>
      </c>
      <c r="H51" s="43">
        <v>37.90625</v>
      </c>
      <c r="I51" s="43">
        <v>21.5625</v>
      </c>
      <c r="J51" s="44">
        <f t="shared" si="4"/>
        <v>32.71875</v>
      </c>
      <c r="K51" s="45">
        <f t="shared" si="3"/>
        <v>-7.071249999999999</v>
      </c>
    </row>
    <row r="52" spans="1:11" ht="20.25">
      <c r="A52" s="41" t="s">
        <v>263</v>
      </c>
      <c r="B52" s="15">
        <v>12</v>
      </c>
      <c r="C52" s="16" t="s">
        <v>224</v>
      </c>
      <c r="D52" s="17" t="s">
        <v>212</v>
      </c>
      <c r="E52" s="42">
        <v>5</v>
      </c>
      <c r="F52" s="43">
        <v>38.799999</v>
      </c>
      <c r="G52" s="43">
        <v>31</v>
      </c>
      <c r="H52" s="43">
        <v>36.2</v>
      </c>
      <c r="I52" s="43">
        <v>22.5</v>
      </c>
      <c r="J52" s="44">
        <f t="shared" si="4"/>
        <v>32.12499975</v>
      </c>
      <c r="K52" s="45">
        <f t="shared" si="3"/>
        <v>-7.6650002499999985</v>
      </c>
    </row>
    <row r="53" spans="1:11" ht="20.25">
      <c r="A53" s="41" t="s">
        <v>263</v>
      </c>
      <c r="B53" s="15">
        <v>13</v>
      </c>
      <c r="C53" s="38" t="s">
        <v>131</v>
      </c>
      <c r="D53" s="39" t="s">
        <v>212</v>
      </c>
      <c r="E53" s="42">
        <v>5</v>
      </c>
      <c r="F53" s="43">
        <v>33.625</v>
      </c>
      <c r="G53" s="43">
        <v>28</v>
      </c>
      <c r="H53" s="43">
        <v>37.8</v>
      </c>
      <c r="I53" s="43">
        <v>27</v>
      </c>
      <c r="J53" s="44">
        <f t="shared" si="4"/>
        <v>31.60625</v>
      </c>
      <c r="K53" s="45">
        <f t="shared" si="3"/>
        <v>-8.18375</v>
      </c>
    </row>
    <row r="54" spans="1:11" ht="20.25">
      <c r="A54" s="41" t="s">
        <v>263</v>
      </c>
      <c r="B54" s="15">
        <v>14</v>
      </c>
      <c r="C54" s="16" t="s">
        <v>144</v>
      </c>
      <c r="D54" s="17" t="s">
        <v>212</v>
      </c>
      <c r="E54" s="42">
        <v>7</v>
      </c>
      <c r="F54" s="43">
        <v>34.464285</v>
      </c>
      <c r="G54" s="43">
        <v>27.142857</v>
      </c>
      <c r="H54" s="43">
        <v>38.142857</v>
      </c>
      <c r="I54" s="43">
        <v>22.5</v>
      </c>
      <c r="J54" s="44">
        <f t="shared" si="4"/>
        <v>30.56249975</v>
      </c>
      <c r="K54" s="45">
        <f t="shared" si="3"/>
        <v>-9.227500249999999</v>
      </c>
    </row>
    <row r="55" spans="1:11" ht="20.25">
      <c r="A55" s="41" t="s">
        <v>263</v>
      </c>
      <c r="B55" s="15">
        <v>15</v>
      </c>
      <c r="C55" s="16" t="s">
        <v>158</v>
      </c>
      <c r="D55" s="17" t="s">
        <v>212</v>
      </c>
      <c r="E55" s="42">
        <v>5</v>
      </c>
      <c r="F55" s="43">
        <v>35</v>
      </c>
      <c r="G55" s="43">
        <v>25</v>
      </c>
      <c r="H55" s="43">
        <v>33.5</v>
      </c>
      <c r="I55" s="43">
        <v>27.5</v>
      </c>
      <c r="J55" s="44">
        <f t="shared" si="4"/>
        <v>30.25</v>
      </c>
      <c r="K55" s="45">
        <f t="shared" si="3"/>
        <v>-9.54</v>
      </c>
    </row>
    <row r="56" spans="1:11" ht="21" customHeight="1">
      <c r="A56" s="41" t="s">
        <v>263</v>
      </c>
      <c r="B56" s="15">
        <v>16</v>
      </c>
      <c r="C56" s="16" t="s">
        <v>107</v>
      </c>
      <c r="D56" s="17" t="s">
        <v>212</v>
      </c>
      <c r="E56" s="42">
        <v>2</v>
      </c>
      <c r="F56" s="43">
        <v>36.375</v>
      </c>
      <c r="G56" s="43">
        <v>30</v>
      </c>
      <c r="H56" s="43">
        <v>26</v>
      </c>
      <c r="I56" s="43">
        <v>22.5</v>
      </c>
      <c r="J56" s="44">
        <f t="shared" si="4"/>
        <v>28.71875</v>
      </c>
      <c r="K56" s="45">
        <f t="shared" si="3"/>
        <v>-11.07125</v>
      </c>
    </row>
    <row r="57" spans="1:11" ht="21" customHeight="1" thickBot="1">
      <c r="A57" s="48" t="s">
        <v>263</v>
      </c>
      <c r="B57" s="18">
        <v>17</v>
      </c>
      <c r="C57" s="19" t="s">
        <v>206</v>
      </c>
      <c r="D57" s="20" t="s">
        <v>212</v>
      </c>
      <c r="E57" s="50">
        <v>5</v>
      </c>
      <c r="F57" s="51">
        <v>34.8</v>
      </c>
      <c r="G57" s="51">
        <v>20</v>
      </c>
      <c r="H57" s="51">
        <v>31.5</v>
      </c>
      <c r="I57" s="51">
        <v>27</v>
      </c>
      <c r="J57" s="52">
        <f t="shared" si="4"/>
        <v>28.325</v>
      </c>
      <c r="K57" s="53">
        <f t="shared" si="3"/>
        <v>-11.465</v>
      </c>
    </row>
    <row r="58" spans="1:11" ht="21" customHeight="1" thickBot="1">
      <c r="A58" s="89"/>
      <c r="B58" s="90"/>
      <c r="C58" s="85" t="s">
        <v>296</v>
      </c>
      <c r="D58" s="91"/>
      <c r="E58" s="92">
        <f>SUM(E41:E57)</f>
        <v>170</v>
      </c>
      <c r="F58" s="93">
        <f>AVERAGE(F41:F57)</f>
        <v>42.32531888235294</v>
      </c>
      <c r="G58" s="93">
        <f>AVERAGE(G41:G57)</f>
        <v>32.544960882352946</v>
      </c>
      <c r="H58" s="93">
        <f>AVERAGE(H41:H57)</f>
        <v>37.990660705882355</v>
      </c>
      <c r="I58" s="93">
        <f>AVERAGE(I41:I57)</f>
        <v>28.459781470588236</v>
      </c>
      <c r="J58" s="94">
        <f>AVERAGE(J41:J57)</f>
        <v>35.330180485294115</v>
      </c>
      <c r="K58" s="95">
        <f t="shared" si="3"/>
        <v>-4.459819514705885</v>
      </c>
    </row>
    <row r="59" spans="1:11" ht="21" customHeight="1">
      <c r="A59" s="49" t="s">
        <v>265</v>
      </c>
      <c r="B59" s="14">
        <v>1</v>
      </c>
      <c r="C59" s="28" t="s">
        <v>191</v>
      </c>
      <c r="D59" s="29" t="s">
        <v>212</v>
      </c>
      <c r="E59" s="59">
        <v>4</v>
      </c>
      <c r="F59" s="60">
        <v>52</v>
      </c>
      <c r="G59" s="60">
        <v>62.5</v>
      </c>
      <c r="H59" s="60">
        <v>45.625</v>
      </c>
      <c r="I59" s="60">
        <v>41.25</v>
      </c>
      <c r="J59" s="54">
        <f aca="true" t="shared" si="5" ref="J59:J75">AVERAGE(F59,G59,H59,I59)</f>
        <v>50.34375</v>
      </c>
      <c r="K59" s="55">
        <f t="shared" si="3"/>
        <v>10.55375</v>
      </c>
    </row>
    <row r="60" spans="1:11" ht="21" customHeight="1">
      <c r="A60" s="41" t="s">
        <v>265</v>
      </c>
      <c r="B60" s="15">
        <v>2</v>
      </c>
      <c r="C60" s="16" t="s">
        <v>193</v>
      </c>
      <c r="D60" s="17" t="s">
        <v>212</v>
      </c>
      <c r="E60" s="42">
        <v>4</v>
      </c>
      <c r="F60" s="43">
        <v>47.9375</v>
      </c>
      <c r="G60" s="43">
        <v>36.25</v>
      </c>
      <c r="H60" s="43">
        <v>34.75</v>
      </c>
      <c r="I60" s="43">
        <v>27.5</v>
      </c>
      <c r="J60" s="30">
        <f t="shared" si="5"/>
        <v>36.609375</v>
      </c>
      <c r="K60" s="31">
        <f t="shared" si="3"/>
        <v>-3.180624999999999</v>
      </c>
    </row>
    <row r="61" spans="1:11" ht="21" customHeight="1">
      <c r="A61" s="41" t="s">
        <v>265</v>
      </c>
      <c r="B61" s="15">
        <v>3</v>
      </c>
      <c r="C61" s="16" t="s">
        <v>67</v>
      </c>
      <c r="D61" s="17" t="s">
        <v>213</v>
      </c>
      <c r="E61" s="42">
        <v>20</v>
      </c>
      <c r="F61" s="43">
        <v>41.95625</v>
      </c>
      <c r="G61" s="43">
        <v>37.25</v>
      </c>
      <c r="H61" s="43">
        <v>36.625</v>
      </c>
      <c r="I61" s="43">
        <v>27.625</v>
      </c>
      <c r="J61" s="44">
        <f t="shared" si="5"/>
        <v>35.8640625</v>
      </c>
      <c r="K61" s="45">
        <f t="shared" si="3"/>
        <v>-3.9259374999999963</v>
      </c>
    </row>
    <row r="62" spans="1:11" ht="21" customHeight="1">
      <c r="A62" s="41" t="s">
        <v>265</v>
      </c>
      <c r="B62" s="15">
        <v>4</v>
      </c>
      <c r="C62" s="16" t="s">
        <v>146</v>
      </c>
      <c r="D62" s="17" t="s">
        <v>213</v>
      </c>
      <c r="E62" s="42">
        <v>16</v>
      </c>
      <c r="F62" s="43">
        <v>46.421875</v>
      </c>
      <c r="G62" s="43">
        <v>33.125</v>
      </c>
      <c r="H62" s="43">
        <v>34.84375</v>
      </c>
      <c r="I62" s="43">
        <v>28.75</v>
      </c>
      <c r="J62" s="44">
        <f t="shared" si="5"/>
        <v>35.78515625</v>
      </c>
      <c r="K62" s="45">
        <f t="shared" si="3"/>
        <v>-4.004843749999999</v>
      </c>
    </row>
    <row r="63" spans="1:11" ht="21" customHeight="1">
      <c r="A63" s="41" t="s">
        <v>265</v>
      </c>
      <c r="B63" s="15">
        <v>5</v>
      </c>
      <c r="C63" s="16" t="s">
        <v>160</v>
      </c>
      <c r="D63" s="17" t="s">
        <v>212</v>
      </c>
      <c r="E63" s="42">
        <v>4</v>
      </c>
      <c r="F63" s="43">
        <v>41.9375</v>
      </c>
      <c r="G63" s="43">
        <v>31.25</v>
      </c>
      <c r="H63" s="43">
        <v>37</v>
      </c>
      <c r="I63" s="43">
        <v>30</v>
      </c>
      <c r="J63" s="44">
        <f t="shared" si="5"/>
        <v>35.046875</v>
      </c>
      <c r="K63" s="45">
        <f t="shared" si="3"/>
        <v>-4.743124999999999</v>
      </c>
    </row>
    <row r="64" spans="1:11" ht="21" customHeight="1">
      <c r="A64" s="41" t="s">
        <v>265</v>
      </c>
      <c r="B64" s="15">
        <v>6</v>
      </c>
      <c r="C64" s="16" t="s">
        <v>98</v>
      </c>
      <c r="D64" s="17" t="s">
        <v>213</v>
      </c>
      <c r="E64" s="42">
        <v>10</v>
      </c>
      <c r="F64" s="43">
        <v>41.55</v>
      </c>
      <c r="G64" s="43">
        <v>34.5</v>
      </c>
      <c r="H64" s="43">
        <v>33.6</v>
      </c>
      <c r="I64" s="43">
        <v>30</v>
      </c>
      <c r="J64" s="44">
        <f t="shared" si="5"/>
        <v>34.9125</v>
      </c>
      <c r="K64" s="45">
        <f t="shared" si="3"/>
        <v>-4.877499999999998</v>
      </c>
    </row>
    <row r="65" spans="1:11" ht="21" customHeight="1">
      <c r="A65" s="41" t="s">
        <v>265</v>
      </c>
      <c r="B65" s="15">
        <v>7</v>
      </c>
      <c r="C65" s="16" t="s">
        <v>93</v>
      </c>
      <c r="D65" s="17" t="s">
        <v>213</v>
      </c>
      <c r="E65" s="42">
        <v>13</v>
      </c>
      <c r="F65" s="43">
        <v>46.961538</v>
      </c>
      <c r="G65" s="43">
        <v>27.307692</v>
      </c>
      <c r="H65" s="43">
        <v>39.76923</v>
      </c>
      <c r="I65" s="43">
        <v>23.846153</v>
      </c>
      <c r="J65" s="44">
        <f t="shared" si="5"/>
        <v>34.47115325</v>
      </c>
      <c r="K65" s="45">
        <f t="shared" si="3"/>
        <v>-5.318846749999999</v>
      </c>
    </row>
    <row r="66" spans="1:11" ht="21" customHeight="1">
      <c r="A66" s="41" t="s">
        <v>265</v>
      </c>
      <c r="B66" s="15">
        <v>8</v>
      </c>
      <c r="C66" s="16" t="s">
        <v>114</v>
      </c>
      <c r="D66" s="17" t="s">
        <v>212</v>
      </c>
      <c r="E66" s="42">
        <v>2</v>
      </c>
      <c r="F66" s="43">
        <v>36.5</v>
      </c>
      <c r="G66" s="43">
        <v>32.5</v>
      </c>
      <c r="H66" s="43">
        <v>40.75</v>
      </c>
      <c r="I66" s="43">
        <v>27.5</v>
      </c>
      <c r="J66" s="44">
        <f t="shared" si="5"/>
        <v>34.3125</v>
      </c>
      <c r="K66" s="45">
        <f t="shared" si="3"/>
        <v>-5.477499999999999</v>
      </c>
    </row>
    <row r="67" spans="1:11" ht="21" customHeight="1">
      <c r="A67" s="41" t="s">
        <v>265</v>
      </c>
      <c r="B67" s="15">
        <v>9</v>
      </c>
      <c r="C67" s="16" t="s">
        <v>188</v>
      </c>
      <c r="D67" s="17" t="s">
        <v>213</v>
      </c>
      <c r="E67" s="42">
        <v>16</v>
      </c>
      <c r="F67" s="43">
        <v>41.179687</v>
      </c>
      <c r="G67" s="43">
        <v>28.125</v>
      </c>
      <c r="H67" s="43">
        <v>39.1875</v>
      </c>
      <c r="I67" s="43">
        <v>27.1875</v>
      </c>
      <c r="J67" s="44">
        <f t="shared" si="5"/>
        <v>33.91992175</v>
      </c>
      <c r="K67" s="45">
        <f t="shared" si="3"/>
        <v>-5.870078249999999</v>
      </c>
    </row>
    <row r="68" spans="1:11" ht="21" customHeight="1">
      <c r="A68" s="41" t="s">
        <v>265</v>
      </c>
      <c r="B68" s="15">
        <v>10</v>
      </c>
      <c r="C68" s="16" t="s">
        <v>241</v>
      </c>
      <c r="D68" s="17" t="s">
        <v>212</v>
      </c>
      <c r="E68" s="42">
        <v>4</v>
      </c>
      <c r="F68" s="43">
        <v>36.28125</v>
      </c>
      <c r="G68" s="43">
        <v>35</v>
      </c>
      <c r="H68" s="43">
        <v>42.125</v>
      </c>
      <c r="I68" s="43">
        <v>20.625</v>
      </c>
      <c r="J68" s="44">
        <f t="shared" si="5"/>
        <v>33.5078125</v>
      </c>
      <c r="K68" s="45">
        <f t="shared" si="3"/>
        <v>-6.282187499999999</v>
      </c>
    </row>
    <row r="69" spans="1:11" ht="21" customHeight="1">
      <c r="A69" s="41" t="s">
        <v>265</v>
      </c>
      <c r="B69" s="15">
        <v>11</v>
      </c>
      <c r="C69" s="16" t="s">
        <v>235</v>
      </c>
      <c r="D69" s="17" t="s">
        <v>212</v>
      </c>
      <c r="E69" s="42">
        <v>7</v>
      </c>
      <c r="F69" s="43">
        <v>40.678571</v>
      </c>
      <c r="G69" s="43">
        <v>30.714285</v>
      </c>
      <c r="H69" s="43">
        <v>31.857142</v>
      </c>
      <c r="I69" s="43">
        <v>28.214285</v>
      </c>
      <c r="J69" s="44">
        <f t="shared" si="5"/>
        <v>32.86607075</v>
      </c>
      <c r="K69" s="45">
        <f t="shared" si="3"/>
        <v>-6.9239292500000005</v>
      </c>
    </row>
    <row r="70" spans="1:11" ht="21" customHeight="1">
      <c r="A70" s="41" t="s">
        <v>265</v>
      </c>
      <c r="B70" s="15">
        <v>12</v>
      </c>
      <c r="C70" s="16" t="s">
        <v>176</v>
      </c>
      <c r="D70" s="17" t="s">
        <v>212</v>
      </c>
      <c r="E70" s="42">
        <v>11</v>
      </c>
      <c r="F70" s="43">
        <v>38.806818</v>
      </c>
      <c r="G70" s="43">
        <v>32.727272</v>
      </c>
      <c r="H70" s="43">
        <v>31.727272</v>
      </c>
      <c r="I70" s="43">
        <v>24.772727</v>
      </c>
      <c r="J70" s="44">
        <f t="shared" si="5"/>
        <v>32.00852225</v>
      </c>
      <c r="K70" s="45">
        <f t="shared" si="3"/>
        <v>-7.7814777500000005</v>
      </c>
    </row>
    <row r="71" spans="1:11" ht="21" customHeight="1">
      <c r="A71" s="41" t="s">
        <v>265</v>
      </c>
      <c r="B71" s="15">
        <v>13</v>
      </c>
      <c r="C71" s="16" t="s">
        <v>89</v>
      </c>
      <c r="D71" s="17" t="s">
        <v>212</v>
      </c>
      <c r="E71" s="42">
        <v>2</v>
      </c>
      <c r="F71" s="43">
        <v>37.125</v>
      </c>
      <c r="G71" s="43">
        <v>27.5</v>
      </c>
      <c r="H71" s="43">
        <v>35.5</v>
      </c>
      <c r="I71" s="43">
        <v>25</v>
      </c>
      <c r="J71" s="44">
        <f t="shared" si="5"/>
        <v>31.28125</v>
      </c>
      <c r="K71" s="45">
        <f t="shared" si="3"/>
        <v>-8.50875</v>
      </c>
    </row>
    <row r="72" spans="1:11" ht="21" customHeight="1">
      <c r="A72" s="41" t="s">
        <v>265</v>
      </c>
      <c r="B72" s="15">
        <v>14</v>
      </c>
      <c r="C72" s="16" t="s">
        <v>167</v>
      </c>
      <c r="D72" s="17" t="s">
        <v>213</v>
      </c>
      <c r="E72" s="42">
        <v>18</v>
      </c>
      <c r="F72" s="43">
        <v>36.319444</v>
      </c>
      <c r="G72" s="43">
        <v>29.166666</v>
      </c>
      <c r="H72" s="43">
        <v>29.805555</v>
      </c>
      <c r="I72" s="43">
        <v>24.722222</v>
      </c>
      <c r="J72" s="44">
        <f t="shared" si="5"/>
        <v>30.00347175</v>
      </c>
      <c r="K72" s="45">
        <f t="shared" si="3"/>
        <v>-9.78652825</v>
      </c>
    </row>
    <row r="73" spans="1:11" ht="21" customHeight="1">
      <c r="A73" s="41" t="s">
        <v>265</v>
      </c>
      <c r="B73" s="15">
        <v>15</v>
      </c>
      <c r="C73" s="16" t="s">
        <v>139</v>
      </c>
      <c r="D73" s="17" t="s">
        <v>212</v>
      </c>
      <c r="E73" s="42">
        <v>7</v>
      </c>
      <c r="F73" s="43">
        <v>35.017857</v>
      </c>
      <c r="G73" s="43">
        <v>27.142857</v>
      </c>
      <c r="H73" s="43">
        <v>29.571428</v>
      </c>
      <c r="I73" s="43">
        <v>26.785714</v>
      </c>
      <c r="J73" s="44">
        <f t="shared" si="5"/>
        <v>29.629464</v>
      </c>
      <c r="K73" s="45">
        <f t="shared" si="3"/>
        <v>-10.160536</v>
      </c>
    </row>
    <row r="74" spans="1:11" ht="21" customHeight="1">
      <c r="A74" s="41" t="s">
        <v>265</v>
      </c>
      <c r="B74" s="15">
        <v>16</v>
      </c>
      <c r="C74" s="16" t="s">
        <v>205</v>
      </c>
      <c r="D74" s="17" t="s">
        <v>212</v>
      </c>
      <c r="E74" s="42">
        <v>3</v>
      </c>
      <c r="F74" s="43">
        <v>38.458333</v>
      </c>
      <c r="G74" s="43">
        <v>21.666666</v>
      </c>
      <c r="H74" s="43">
        <v>33.333333</v>
      </c>
      <c r="I74" s="43">
        <v>24.166666</v>
      </c>
      <c r="J74" s="44">
        <f t="shared" si="5"/>
        <v>29.4062495</v>
      </c>
      <c r="K74" s="45">
        <f t="shared" si="3"/>
        <v>-10.383750499999998</v>
      </c>
    </row>
    <row r="75" spans="1:11" ht="21" customHeight="1">
      <c r="A75" s="41" t="s">
        <v>265</v>
      </c>
      <c r="B75" s="15">
        <v>17</v>
      </c>
      <c r="C75" s="16" t="s">
        <v>195</v>
      </c>
      <c r="D75" s="17" t="s">
        <v>212</v>
      </c>
      <c r="E75" s="42">
        <v>14</v>
      </c>
      <c r="F75" s="43">
        <v>30.607142</v>
      </c>
      <c r="G75" s="43">
        <v>22.142857</v>
      </c>
      <c r="H75" s="43">
        <v>31.607142</v>
      </c>
      <c r="I75" s="43">
        <v>24.285714</v>
      </c>
      <c r="J75" s="44">
        <f t="shared" si="5"/>
        <v>27.16071375</v>
      </c>
      <c r="K75" s="45">
        <f t="shared" si="3"/>
        <v>-12.62928625</v>
      </c>
    </row>
    <row r="76" spans="1:11" ht="21" customHeight="1">
      <c r="A76" s="96"/>
      <c r="B76" s="84"/>
      <c r="C76" s="85" t="s">
        <v>296</v>
      </c>
      <c r="D76" s="97"/>
      <c r="E76" s="87">
        <f>SUM(E59:E75)</f>
        <v>155</v>
      </c>
      <c r="F76" s="81">
        <f>AVERAGE(F59:F75)</f>
        <v>40.57286852941177</v>
      </c>
      <c r="G76" s="81">
        <f>AVERAGE(G59:G75)</f>
        <v>32.286370294117646</v>
      </c>
      <c r="H76" s="81">
        <f>AVERAGE(H59:H75)</f>
        <v>35.7457265882353</v>
      </c>
      <c r="I76" s="81">
        <f>AVERAGE(I59:I75)</f>
        <v>27.190057705882353</v>
      </c>
      <c r="J76" s="81">
        <f>AVERAGE(J59:J75)</f>
        <v>33.948755779411776</v>
      </c>
      <c r="K76" s="45">
        <f t="shared" si="3"/>
        <v>-5.841244220588223</v>
      </c>
    </row>
    <row r="77" spans="1:11" ht="21" customHeight="1">
      <c r="A77" s="41" t="s">
        <v>264</v>
      </c>
      <c r="B77" s="15">
        <v>1</v>
      </c>
      <c r="C77" s="38" t="s">
        <v>42</v>
      </c>
      <c r="D77" s="39" t="s">
        <v>212</v>
      </c>
      <c r="E77" s="42">
        <v>5</v>
      </c>
      <c r="F77" s="43">
        <v>53.7</v>
      </c>
      <c r="G77" s="43">
        <v>42</v>
      </c>
      <c r="H77" s="43">
        <v>50.2</v>
      </c>
      <c r="I77" s="43">
        <v>31</v>
      </c>
      <c r="J77" s="32">
        <f aca="true" t="shared" si="6" ref="J77:J88">AVERAGE(F77,G77,H77,I77)</f>
        <v>44.225</v>
      </c>
      <c r="K77" s="33">
        <f aca="true" t="shared" si="7" ref="K77:K90">J77-39.79</f>
        <v>4.435000000000002</v>
      </c>
    </row>
    <row r="78" spans="1:11" ht="21" customHeight="1">
      <c r="A78" s="41" t="s">
        <v>264</v>
      </c>
      <c r="B78" s="15">
        <v>2</v>
      </c>
      <c r="C78" s="16" t="s">
        <v>50</v>
      </c>
      <c r="D78" s="17" t="s">
        <v>212</v>
      </c>
      <c r="E78" s="42">
        <v>10</v>
      </c>
      <c r="F78" s="43">
        <v>50.725</v>
      </c>
      <c r="G78" s="43">
        <v>37.5</v>
      </c>
      <c r="H78" s="43">
        <v>42.75</v>
      </c>
      <c r="I78" s="43">
        <v>34.5</v>
      </c>
      <c r="J78" s="32">
        <f t="shared" si="6"/>
        <v>41.36875</v>
      </c>
      <c r="K78" s="33">
        <f t="shared" si="7"/>
        <v>1.5787499999999994</v>
      </c>
    </row>
    <row r="79" spans="1:11" ht="21" customHeight="1">
      <c r="A79" s="41" t="s">
        <v>264</v>
      </c>
      <c r="B79" s="15">
        <v>3</v>
      </c>
      <c r="C79" s="38" t="s">
        <v>54</v>
      </c>
      <c r="D79" s="39" t="s">
        <v>212</v>
      </c>
      <c r="E79" s="42">
        <v>13</v>
      </c>
      <c r="F79" s="43">
        <v>50.211538</v>
      </c>
      <c r="G79" s="43">
        <v>38.076923</v>
      </c>
      <c r="H79" s="43">
        <v>37.076923</v>
      </c>
      <c r="I79" s="43">
        <v>33.26923</v>
      </c>
      <c r="J79" s="30">
        <f t="shared" si="6"/>
        <v>39.6586535</v>
      </c>
      <c r="K79" s="31">
        <f t="shared" si="7"/>
        <v>-0.13134649999999937</v>
      </c>
    </row>
    <row r="80" spans="1:11" ht="21" customHeight="1">
      <c r="A80" s="41" t="s">
        <v>264</v>
      </c>
      <c r="B80" s="15">
        <v>4</v>
      </c>
      <c r="C80" s="16" t="s">
        <v>225</v>
      </c>
      <c r="D80" s="17" t="s">
        <v>213</v>
      </c>
      <c r="E80" s="42">
        <v>11</v>
      </c>
      <c r="F80" s="43">
        <v>52.431818</v>
      </c>
      <c r="G80" s="43">
        <v>39.090909</v>
      </c>
      <c r="H80" s="43">
        <v>36.227272</v>
      </c>
      <c r="I80" s="43">
        <v>27.045454</v>
      </c>
      <c r="J80" s="30">
        <f t="shared" si="6"/>
        <v>38.69886325</v>
      </c>
      <c r="K80" s="31">
        <f t="shared" si="7"/>
        <v>-1.0911367499999969</v>
      </c>
    </row>
    <row r="81" spans="1:11" ht="21" customHeight="1">
      <c r="A81" s="41" t="s">
        <v>264</v>
      </c>
      <c r="B81" s="15">
        <v>5</v>
      </c>
      <c r="C81" s="16" t="s">
        <v>74</v>
      </c>
      <c r="D81" s="17" t="s">
        <v>213</v>
      </c>
      <c r="E81" s="42">
        <v>22</v>
      </c>
      <c r="F81" s="43">
        <v>42.84659</v>
      </c>
      <c r="G81" s="43">
        <v>29.545454</v>
      </c>
      <c r="H81" s="43">
        <v>38.727272</v>
      </c>
      <c r="I81" s="43">
        <v>33.068181</v>
      </c>
      <c r="J81" s="44">
        <f t="shared" si="6"/>
        <v>36.04687425</v>
      </c>
      <c r="K81" s="45">
        <f t="shared" si="7"/>
        <v>-3.7431257499999973</v>
      </c>
    </row>
    <row r="82" spans="1:11" ht="21" customHeight="1">
      <c r="A82" s="41" t="s">
        <v>264</v>
      </c>
      <c r="B82" s="15">
        <v>6</v>
      </c>
      <c r="C82" s="16" t="s">
        <v>240</v>
      </c>
      <c r="D82" s="17" t="s">
        <v>212</v>
      </c>
      <c r="E82" s="42">
        <v>5</v>
      </c>
      <c r="F82" s="43">
        <v>49.6</v>
      </c>
      <c r="G82" s="43">
        <v>30</v>
      </c>
      <c r="H82" s="43">
        <v>42.5</v>
      </c>
      <c r="I82" s="43">
        <v>21</v>
      </c>
      <c r="J82" s="44">
        <f t="shared" si="6"/>
        <v>35.775</v>
      </c>
      <c r="K82" s="45">
        <f t="shared" si="7"/>
        <v>-4.015000000000001</v>
      </c>
    </row>
    <row r="83" spans="1:11" ht="21" customHeight="1">
      <c r="A83" s="41" t="s">
        <v>264</v>
      </c>
      <c r="B83" s="15">
        <v>7</v>
      </c>
      <c r="C83" s="16" t="s">
        <v>197</v>
      </c>
      <c r="D83" s="17" t="s">
        <v>212</v>
      </c>
      <c r="E83" s="42">
        <v>8</v>
      </c>
      <c r="F83" s="43">
        <v>41.625</v>
      </c>
      <c r="G83" s="43">
        <v>33.75</v>
      </c>
      <c r="H83" s="43">
        <v>38.875</v>
      </c>
      <c r="I83" s="43">
        <v>25</v>
      </c>
      <c r="J83" s="44">
        <f t="shared" si="6"/>
        <v>34.8125</v>
      </c>
      <c r="K83" s="45">
        <f t="shared" si="7"/>
        <v>-4.977499999999999</v>
      </c>
    </row>
    <row r="84" spans="1:11" ht="21" customHeight="1">
      <c r="A84" s="41" t="s">
        <v>264</v>
      </c>
      <c r="B84" s="15">
        <v>8</v>
      </c>
      <c r="C84" s="16" t="s">
        <v>220</v>
      </c>
      <c r="D84" s="17" t="s">
        <v>213</v>
      </c>
      <c r="E84" s="42">
        <v>11</v>
      </c>
      <c r="F84" s="43">
        <v>44.465909</v>
      </c>
      <c r="G84" s="43">
        <v>32.727272</v>
      </c>
      <c r="H84" s="43">
        <v>33.181818</v>
      </c>
      <c r="I84" s="43">
        <v>26.818181</v>
      </c>
      <c r="J84" s="44">
        <f t="shared" si="6"/>
        <v>34.298295</v>
      </c>
      <c r="K84" s="45">
        <f t="shared" si="7"/>
        <v>-5.491704999999996</v>
      </c>
    </row>
    <row r="85" spans="1:11" ht="21" customHeight="1">
      <c r="A85" s="41" t="s">
        <v>264</v>
      </c>
      <c r="B85" s="15">
        <v>9</v>
      </c>
      <c r="C85" s="16" t="s">
        <v>66</v>
      </c>
      <c r="D85" s="17" t="s">
        <v>213</v>
      </c>
      <c r="E85" s="42">
        <v>20</v>
      </c>
      <c r="F85" s="43">
        <v>40.074999</v>
      </c>
      <c r="G85" s="43">
        <v>31.5</v>
      </c>
      <c r="H85" s="43">
        <v>36.95</v>
      </c>
      <c r="I85" s="43">
        <v>27.125</v>
      </c>
      <c r="J85" s="44">
        <f t="shared" si="6"/>
        <v>33.912499749999995</v>
      </c>
      <c r="K85" s="45">
        <f t="shared" si="7"/>
        <v>-5.877500250000004</v>
      </c>
    </row>
    <row r="86" spans="1:11" ht="21" customHeight="1">
      <c r="A86" s="41" t="s">
        <v>264</v>
      </c>
      <c r="B86" s="15">
        <v>10</v>
      </c>
      <c r="C86" s="16" t="s">
        <v>156</v>
      </c>
      <c r="D86" s="17" t="s">
        <v>213</v>
      </c>
      <c r="E86" s="42">
        <v>26</v>
      </c>
      <c r="F86" s="43">
        <v>40.408653</v>
      </c>
      <c r="G86" s="43">
        <v>32.5</v>
      </c>
      <c r="H86" s="43">
        <v>37.826923</v>
      </c>
      <c r="I86" s="43">
        <v>24.423076</v>
      </c>
      <c r="J86" s="44">
        <f t="shared" si="6"/>
        <v>33.789663000000004</v>
      </c>
      <c r="K86" s="45">
        <f t="shared" si="7"/>
        <v>-6.000336999999995</v>
      </c>
    </row>
    <row r="87" spans="1:11" ht="21" customHeight="1">
      <c r="A87" s="41" t="s">
        <v>264</v>
      </c>
      <c r="B87" s="15">
        <v>11</v>
      </c>
      <c r="C87" s="16" t="s">
        <v>242</v>
      </c>
      <c r="D87" s="17" t="s">
        <v>213</v>
      </c>
      <c r="E87" s="42">
        <v>15</v>
      </c>
      <c r="F87" s="43">
        <v>40.233333</v>
      </c>
      <c r="G87" s="43">
        <v>28</v>
      </c>
      <c r="H87" s="43">
        <v>37.766666</v>
      </c>
      <c r="I87" s="43">
        <v>26.666666</v>
      </c>
      <c r="J87" s="44">
        <f t="shared" si="6"/>
        <v>33.16666625</v>
      </c>
      <c r="K87" s="45">
        <f t="shared" si="7"/>
        <v>-6.6233337500000005</v>
      </c>
    </row>
    <row r="88" spans="1:11" ht="21" customHeight="1">
      <c r="A88" s="41" t="s">
        <v>264</v>
      </c>
      <c r="B88" s="15">
        <v>12</v>
      </c>
      <c r="C88" s="16" t="s">
        <v>180</v>
      </c>
      <c r="D88" s="17" t="s">
        <v>212</v>
      </c>
      <c r="E88" s="42">
        <v>16</v>
      </c>
      <c r="F88" s="43">
        <v>36.078124</v>
      </c>
      <c r="G88" s="43">
        <v>27.8125</v>
      </c>
      <c r="H88" s="43">
        <v>32.90625</v>
      </c>
      <c r="I88" s="43">
        <v>25.625</v>
      </c>
      <c r="J88" s="44">
        <f t="shared" si="6"/>
        <v>30.6054685</v>
      </c>
      <c r="K88" s="45">
        <f t="shared" si="7"/>
        <v>-9.184531499999999</v>
      </c>
    </row>
    <row r="89" spans="1:11" ht="21" customHeight="1">
      <c r="A89" s="83"/>
      <c r="B89" s="83"/>
      <c r="C89" s="85" t="s">
        <v>296</v>
      </c>
      <c r="D89" s="83"/>
      <c r="E89" s="98">
        <f>SUM(E77:E88)</f>
        <v>162</v>
      </c>
      <c r="F89" s="99">
        <f>AVERAGE(F77:F88)</f>
        <v>45.20008033333334</v>
      </c>
      <c r="G89" s="99">
        <f>AVERAGE(G77:G88)</f>
        <v>33.5419215</v>
      </c>
      <c r="H89" s="99">
        <f>AVERAGE(H77:H88)</f>
        <v>38.74901033333334</v>
      </c>
      <c r="I89" s="99">
        <f>AVERAGE(I77:I88)</f>
        <v>27.961732333333334</v>
      </c>
      <c r="J89" s="99">
        <f>AVERAGE(J77:J88)</f>
        <v>36.363186125</v>
      </c>
      <c r="K89" s="45">
        <f t="shared" si="7"/>
        <v>-3.4268138750000006</v>
      </c>
    </row>
    <row r="90" spans="1:11" s="6" customFormat="1" ht="21" customHeight="1">
      <c r="A90" s="174" t="s">
        <v>266</v>
      </c>
      <c r="B90" s="175">
        <v>1</v>
      </c>
      <c r="C90" s="176" t="s">
        <v>246</v>
      </c>
      <c r="D90" s="39" t="s">
        <v>212</v>
      </c>
      <c r="E90" s="177">
        <v>4</v>
      </c>
      <c r="F90" s="178">
        <v>52.40625</v>
      </c>
      <c r="G90" s="178">
        <v>35</v>
      </c>
      <c r="H90" s="178">
        <v>37.75</v>
      </c>
      <c r="I90" s="178">
        <v>28.125</v>
      </c>
      <c r="J90" s="179">
        <f>AVERAGE(F90,G90,H90,I90)</f>
        <v>38.3203125</v>
      </c>
      <c r="K90" s="180">
        <f t="shared" si="7"/>
        <v>-1.4696874999999991</v>
      </c>
    </row>
    <row r="91" spans="1:11" s="6" customFormat="1" ht="21" customHeight="1">
      <c r="A91" s="41" t="s">
        <v>266</v>
      </c>
      <c r="B91" s="15">
        <v>2</v>
      </c>
      <c r="C91" s="38" t="s">
        <v>64</v>
      </c>
      <c r="D91" s="39" t="s">
        <v>212</v>
      </c>
      <c r="E91" s="42">
        <v>2</v>
      </c>
      <c r="F91" s="43">
        <v>58.5</v>
      </c>
      <c r="G91" s="43">
        <v>60</v>
      </c>
      <c r="H91" s="43">
        <v>45.5</v>
      </c>
      <c r="I91" s="43">
        <v>37.5</v>
      </c>
      <c r="J91" s="32">
        <f aca="true" t="shared" si="8" ref="J91:J99">AVERAGE(F91,G91,H91,I91)</f>
        <v>50.375</v>
      </c>
      <c r="K91" s="33">
        <f aca="true" t="shared" si="9" ref="K91:K99">J91-39.79</f>
        <v>10.585</v>
      </c>
    </row>
    <row r="92" spans="1:11" s="6" customFormat="1" ht="21" customHeight="1">
      <c r="A92" s="41" t="s">
        <v>266</v>
      </c>
      <c r="B92" s="15">
        <v>3</v>
      </c>
      <c r="C92" s="38" t="s">
        <v>11</v>
      </c>
      <c r="D92" s="39" t="s">
        <v>212</v>
      </c>
      <c r="E92" s="42">
        <v>8</v>
      </c>
      <c r="F92" s="43">
        <v>47.3125</v>
      </c>
      <c r="G92" s="43">
        <v>43.75</v>
      </c>
      <c r="H92" s="43">
        <v>49.625</v>
      </c>
      <c r="I92" s="43">
        <v>36.25</v>
      </c>
      <c r="J92" s="32">
        <f t="shared" si="8"/>
        <v>44.234375</v>
      </c>
      <c r="K92" s="33">
        <f t="shared" si="9"/>
        <v>4.444375000000001</v>
      </c>
    </row>
    <row r="93" spans="1:11" s="6" customFormat="1" ht="21" customHeight="1">
      <c r="A93" s="41" t="s">
        <v>266</v>
      </c>
      <c r="B93" s="15">
        <v>4</v>
      </c>
      <c r="C93" s="16" t="s">
        <v>110</v>
      </c>
      <c r="D93" s="17" t="s">
        <v>212</v>
      </c>
      <c r="E93" s="42">
        <v>1</v>
      </c>
      <c r="F93" s="43">
        <v>64.75</v>
      </c>
      <c r="G93" s="43">
        <v>40</v>
      </c>
      <c r="H93" s="43">
        <v>30</v>
      </c>
      <c r="I93" s="43">
        <v>40</v>
      </c>
      <c r="J93" s="32">
        <f t="shared" si="8"/>
        <v>43.6875</v>
      </c>
      <c r="K93" s="33">
        <f t="shared" si="9"/>
        <v>3.897500000000001</v>
      </c>
    </row>
    <row r="94" spans="1:11" s="6" customFormat="1" ht="21" customHeight="1">
      <c r="A94" s="41" t="s">
        <v>266</v>
      </c>
      <c r="B94" s="15">
        <v>5</v>
      </c>
      <c r="C94" s="38" t="s">
        <v>35</v>
      </c>
      <c r="D94" s="39" t="s">
        <v>212</v>
      </c>
      <c r="E94" s="42">
        <v>8</v>
      </c>
      <c r="F94" s="43">
        <v>47.5</v>
      </c>
      <c r="G94" s="43">
        <v>40.625</v>
      </c>
      <c r="H94" s="43">
        <v>46.6875</v>
      </c>
      <c r="I94" s="43">
        <v>38.125</v>
      </c>
      <c r="J94" s="32">
        <f t="shared" si="8"/>
        <v>43.234375</v>
      </c>
      <c r="K94" s="33">
        <f t="shared" si="9"/>
        <v>3.444375000000001</v>
      </c>
    </row>
    <row r="95" spans="1:11" s="6" customFormat="1" ht="21" customHeight="1">
      <c r="A95" s="41" t="s">
        <v>266</v>
      </c>
      <c r="B95" s="15">
        <v>6</v>
      </c>
      <c r="C95" s="16" t="s">
        <v>254</v>
      </c>
      <c r="D95" s="17" t="s">
        <v>213</v>
      </c>
      <c r="E95" s="42">
        <v>15</v>
      </c>
      <c r="F95" s="43">
        <v>52.833333</v>
      </c>
      <c r="G95" s="43">
        <v>42.666666</v>
      </c>
      <c r="H95" s="43">
        <v>39.8</v>
      </c>
      <c r="I95" s="43">
        <v>34.666666</v>
      </c>
      <c r="J95" s="32">
        <f t="shared" si="8"/>
        <v>42.49166625</v>
      </c>
      <c r="K95" s="33">
        <f t="shared" si="9"/>
        <v>2.7016662500000024</v>
      </c>
    </row>
    <row r="96" spans="1:11" s="6" customFormat="1" ht="21" customHeight="1">
      <c r="A96" s="41" t="s">
        <v>266</v>
      </c>
      <c r="B96" s="15">
        <v>7</v>
      </c>
      <c r="C96" s="38" t="s">
        <v>49</v>
      </c>
      <c r="D96" s="39" t="s">
        <v>212</v>
      </c>
      <c r="E96" s="42">
        <v>6</v>
      </c>
      <c r="F96" s="43">
        <v>44.25</v>
      </c>
      <c r="G96" s="43">
        <v>44.166666</v>
      </c>
      <c r="H96" s="43">
        <v>40.75</v>
      </c>
      <c r="I96" s="43">
        <v>37.916666</v>
      </c>
      <c r="J96" s="32">
        <f t="shared" si="8"/>
        <v>41.770832999999996</v>
      </c>
      <c r="K96" s="33">
        <f t="shared" si="9"/>
        <v>1.980832999999997</v>
      </c>
    </row>
    <row r="97" spans="1:11" s="6" customFormat="1" ht="21" customHeight="1">
      <c r="A97" s="41" t="s">
        <v>266</v>
      </c>
      <c r="B97" s="15">
        <v>8</v>
      </c>
      <c r="C97" s="38" t="s">
        <v>63</v>
      </c>
      <c r="D97" s="39" t="s">
        <v>213</v>
      </c>
      <c r="E97" s="42">
        <v>11</v>
      </c>
      <c r="F97" s="43">
        <v>48.295454</v>
      </c>
      <c r="G97" s="43">
        <v>35.90909</v>
      </c>
      <c r="H97" s="43">
        <v>42.681818</v>
      </c>
      <c r="I97" s="43">
        <v>35.90909</v>
      </c>
      <c r="J97" s="32">
        <f t="shared" si="8"/>
        <v>40.698862999999996</v>
      </c>
      <c r="K97" s="33">
        <f t="shared" si="9"/>
        <v>0.9088629999999966</v>
      </c>
    </row>
    <row r="98" spans="1:11" s="6" customFormat="1" ht="21" customHeight="1">
      <c r="A98" s="41" t="s">
        <v>266</v>
      </c>
      <c r="B98" s="15">
        <v>9</v>
      </c>
      <c r="C98" s="41" t="s">
        <v>283</v>
      </c>
      <c r="D98" s="17"/>
      <c r="E98" s="42">
        <v>2</v>
      </c>
      <c r="F98" s="43">
        <v>39.75</v>
      </c>
      <c r="G98" s="43">
        <v>47.5</v>
      </c>
      <c r="H98" s="43">
        <v>41.25</v>
      </c>
      <c r="I98" s="43">
        <v>23.75</v>
      </c>
      <c r="J98" s="30">
        <f t="shared" si="8"/>
        <v>38.0625</v>
      </c>
      <c r="K98" s="31">
        <f t="shared" si="9"/>
        <v>-1.7274999999999991</v>
      </c>
    </row>
    <row r="99" spans="1:11" s="6" customFormat="1" ht="21" customHeight="1">
      <c r="A99" s="21" t="s">
        <v>266</v>
      </c>
      <c r="B99" s="15">
        <v>10</v>
      </c>
      <c r="C99" s="16" t="s">
        <v>248</v>
      </c>
      <c r="D99" s="17" t="s">
        <v>212</v>
      </c>
      <c r="E99" s="42">
        <v>4</v>
      </c>
      <c r="F99" s="43">
        <v>35.09375</v>
      </c>
      <c r="G99" s="43">
        <v>36.25</v>
      </c>
      <c r="H99" s="43">
        <v>30.375</v>
      </c>
      <c r="I99" s="43">
        <v>23.125</v>
      </c>
      <c r="J99" s="44">
        <f t="shared" si="8"/>
        <v>31.2109375</v>
      </c>
      <c r="K99" s="45">
        <f t="shared" si="9"/>
        <v>-8.5790625</v>
      </c>
    </row>
    <row r="100" spans="1:11" s="6" customFormat="1" ht="21" customHeight="1">
      <c r="A100" s="41" t="s">
        <v>266</v>
      </c>
      <c r="B100" s="15">
        <v>11</v>
      </c>
      <c r="C100" s="38" t="s">
        <v>115</v>
      </c>
      <c r="D100" s="39" t="s">
        <v>212</v>
      </c>
      <c r="E100" s="41">
        <v>0</v>
      </c>
      <c r="F100" s="41"/>
      <c r="G100" s="41"/>
      <c r="H100" s="41"/>
      <c r="I100" s="41"/>
      <c r="J100" s="41"/>
      <c r="K100" s="41"/>
    </row>
    <row r="101" spans="1:11" s="6" customFormat="1" ht="21" customHeight="1">
      <c r="A101" s="77"/>
      <c r="B101" s="77"/>
      <c r="C101" s="85" t="s">
        <v>296</v>
      </c>
      <c r="D101" s="77"/>
      <c r="E101" s="98">
        <f>SUM(E90:E100)</f>
        <v>61</v>
      </c>
      <c r="F101" s="99">
        <f aca="true" t="shared" si="10" ref="F101:K101">AVERAGE(F90:F100)</f>
        <v>49.0691287</v>
      </c>
      <c r="G101" s="99">
        <f t="shared" si="10"/>
        <v>42.5867422</v>
      </c>
      <c r="H101" s="99">
        <f t="shared" si="10"/>
        <v>40.441931800000006</v>
      </c>
      <c r="I101" s="99">
        <f t="shared" si="10"/>
        <v>33.5367422</v>
      </c>
      <c r="J101" s="99">
        <f t="shared" si="10"/>
        <v>41.408636224999995</v>
      </c>
      <c r="K101" s="99">
        <f t="shared" si="10"/>
        <v>1.6186362250000002</v>
      </c>
    </row>
    <row r="102" spans="1:11" s="6" customFormat="1" ht="21" customHeight="1">
      <c r="A102" s="41" t="s">
        <v>267</v>
      </c>
      <c r="B102" s="15">
        <v>1</v>
      </c>
      <c r="C102" s="16" t="s">
        <v>251</v>
      </c>
      <c r="D102" s="17" t="s">
        <v>213</v>
      </c>
      <c r="E102" s="42">
        <v>9</v>
      </c>
      <c r="F102" s="43">
        <v>49.5</v>
      </c>
      <c r="G102" s="43">
        <v>37.777777</v>
      </c>
      <c r="H102" s="43">
        <v>39.388888</v>
      </c>
      <c r="I102" s="43">
        <v>33.333333</v>
      </c>
      <c r="J102" s="32">
        <f aca="true" t="shared" si="11" ref="J102:J111">AVERAGE(F102,G102,H102,I102)</f>
        <v>39.9999995</v>
      </c>
      <c r="K102" s="33">
        <f aca="true" t="shared" si="12" ref="K102:K112">J102-39.79</f>
        <v>0.20999950000000212</v>
      </c>
    </row>
    <row r="103" spans="1:11" s="6" customFormat="1" ht="21" customHeight="1">
      <c r="A103" s="41" t="s">
        <v>267</v>
      </c>
      <c r="B103" s="15">
        <v>2</v>
      </c>
      <c r="C103" s="16" t="s">
        <v>147</v>
      </c>
      <c r="D103" s="17" t="s">
        <v>214</v>
      </c>
      <c r="E103" s="42">
        <v>85</v>
      </c>
      <c r="F103" s="43">
        <v>45.822058</v>
      </c>
      <c r="G103" s="43">
        <v>34.411764</v>
      </c>
      <c r="H103" s="43">
        <v>37.058823</v>
      </c>
      <c r="I103" s="43">
        <v>32.323529</v>
      </c>
      <c r="J103" s="30">
        <f t="shared" si="11"/>
        <v>37.4040435</v>
      </c>
      <c r="K103" s="31">
        <f t="shared" si="12"/>
        <v>-2.385956499999999</v>
      </c>
    </row>
    <row r="104" spans="1:11" s="6" customFormat="1" ht="21" customHeight="1">
      <c r="A104" s="41" t="s">
        <v>267</v>
      </c>
      <c r="B104" s="15">
        <v>3</v>
      </c>
      <c r="C104" s="16" t="s">
        <v>94</v>
      </c>
      <c r="D104" s="17" t="s">
        <v>212</v>
      </c>
      <c r="E104" s="42">
        <v>11</v>
      </c>
      <c r="F104" s="43">
        <v>44.125</v>
      </c>
      <c r="G104" s="43">
        <v>34.090909</v>
      </c>
      <c r="H104" s="43">
        <v>35.136363</v>
      </c>
      <c r="I104" s="43">
        <v>33.40909</v>
      </c>
      <c r="J104" s="30">
        <f t="shared" si="11"/>
        <v>36.690340500000005</v>
      </c>
      <c r="K104" s="31">
        <f t="shared" si="12"/>
        <v>-3.0996594999999942</v>
      </c>
    </row>
    <row r="105" spans="1:11" s="6" customFormat="1" ht="21" customHeight="1">
      <c r="A105" s="41" t="s">
        <v>267</v>
      </c>
      <c r="B105" s="15">
        <v>4</v>
      </c>
      <c r="C105" s="16" t="s">
        <v>91</v>
      </c>
      <c r="D105" s="17" t="s">
        <v>212</v>
      </c>
      <c r="E105" s="42">
        <v>13</v>
      </c>
      <c r="F105" s="43">
        <v>38.625</v>
      </c>
      <c r="G105" s="43">
        <v>32.692307</v>
      </c>
      <c r="H105" s="43">
        <v>41.230769</v>
      </c>
      <c r="I105" s="43">
        <v>27.307692</v>
      </c>
      <c r="J105" s="44">
        <f t="shared" si="11"/>
        <v>34.963942</v>
      </c>
      <c r="K105" s="45">
        <f t="shared" si="12"/>
        <v>-4.826057999999996</v>
      </c>
    </row>
    <row r="106" spans="1:11" s="6" customFormat="1" ht="21" customHeight="1">
      <c r="A106" s="41" t="s">
        <v>267</v>
      </c>
      <c r="B106" s="15">
        <v>5</v>
      </c>
      <c r="C106" s="16" t="s">
        <v>105</v>
      </c>
      <c r="D106" s="17" t="s">
        <v>213</v>
      </c>
      <c r="E106" s="42">
        <v>19</v>
      </c>
      <c r="F106" s="43">
        <v>40.480263</v>
      </c>
      <c r="G106" s="43">
        <v>33.421052</v>
      </c>
      <c r="H106" s="43">
        <v>31.421052</v>
      </c>
      <c r="I106" s="43">
        <v>24.605263</v>
      </c>
      <c r="J106" s="44">
        <f t="shared" si="11"/>
        <v>32.481907500000005</v>
      </c>
      <c r="K106" s="45">
        <f t="shared" si="12"/>
        <v>-7.308092499999994</v>
      </c>
    </row>
    <row r="107" spans="1:11" s="6" customFormat="1" ht="21" customHeight="1">
      <c r="A107" s="41" t="s">
        <v>267</v>
      </c>
      <c r="B107" s="15">
        <v>6</v>
      </c>
      <c r="C107" s="16" t="s">
        <v>181</v>
      </c>
      <c r="D107" s="17" t="s">
        <v>212</v>
      </c>
      <c r="E107" s="42">
        <v>19</v>
      </c>
      <c r="F107" s="43">
        <v>39.618421</v>
      </c>
      <c r="G107" s="43">
        <v>27.894736</v>
      </c>
      <c r="H107" s="43">
        <v>30.868421</v>
      </c>
      <c r="I107" s="43">
        <v>23.552631</v>
      </c>
      <c r="J107" s="44">
        <f t="shared" si="11"/>
        <v>30.483552250000002</v>
      </c>
      <c r="K107" s="45">
        <f t="shared" si="12"/>
        <v>-9.306447749999997</v>
      </c>
    </row>
    <row r="108" spans="1:11" s="6" customFormat="1" ht="21" customHeight="1">
      <c r="A108" s="41" t="s">
        <v>267</v>
      </c>
      <c r="B108" s="15">
        <v>7</v>
      </c>
      <c r="C108" s="16" t="s">
        <v>119</v>
      </c>
      <c r="D108" s="17" t="s">
        <v>212</v>
      </c>
      <c r="E108" s="42">
        <v>11</v>
      </c>
      <c r="F108" s="43">
        <v>41.238636</v>
      </c>
      <c r="G108" s="43">
        <v>28.636363</v>
      </c>
      <c r="H108" s="43">
        <v>28.636363</v>
      </c>
      <c r="I108" s="43">
        <v>22.954545</v>
      </c>
      <c r="J108" s="44">
        <f t="shared" si="11"/>
        <v>30.36647675</v>
      </c>
      <c r="K108" s="45">
        <f t="shared" si="12"/>
        <v>-9.423523249999999</v>
      </c>
    </row>
    <row r="109" spans="1:11" s="6" customFormat="1" ht="21" customHeight="1">
      <c r="A109" s="41" t="s">
        <v>267</v>
      </c>
      <c r="B109" s="15">
        <v>8</v>
      </c>
      <c r="C109" s="16" t="s">
        <v>238</v>
      </c>
      <c r="D109" s="17" t="s">
        <v>212</v>
      </c>
      <c r="E109" s="42">
        <v>4</v>
      </c>
      <c r="F109" s="43">
        <v>35.6875</v>
      </c>
      <c r="G109" s="43">
        <v>26.25</v>
      </c>
      <c r="H109" s="43">
        <v>25.25</v>
      </c>
      <c r="I109" s="43">
        <v>28.75</v>
      </c>
      <c r="J109" s="44">
        <f t="shared" si="11"/>
        <v>28.984375</v>
      </c>
      <c r="K109" s="45">
        <f t="shared" si="12"/>
        <v>-10.805625</v>
      </c>
    </row>
    <row r="110" spans="1:11" s="6" customFormat="1" ht="21" customHeight="1">
      <c r="A110" s="41" t="s">
        <v>267</v>
      </c>
      <c r="B110" s="15">
        <v>9</v>
      </c>
      <c r="C110" s="16" t="s">
        <v>208</v>
      </c>
      <c r="D110" s="17" t="s">
        <v>213</v>
      </c>
      <c r="E110" s="42">
        <v>6</v>
      </c>
      <c r="F110" s="43">
        <v>38.333333</v>
      </c>
      <c r="G110" s="43">
        <v>22.5</v>
      </c>
      <c r="H110" s="43">
        <v>32</v>
      </c>
      <c r="I110" s="43">
        <v>22.083333</v>
      </c>
      <c r="J110" s="44">
        <f t="shared" si="11"/>
        <v>28.7291665</v>
      </c>
      <c r="K110" s="45">
        <f t="shared" si="12"/>
        <v>-11.060833499999998</v>
      </c>
    </row>
    <row r="111" spans="1:11" s="6" customFormat="1" ht="21" customHeight="1">
      <c r="A111" s="41" t="s">
        <v>267</v>
      </c>
      <c r="B111" s="15">
        <v>10</v>
      </c>
      <c r="C111" s="16" t="s">
        <v>196</v>
      </c>
      <c r="D111" s="17" t="s">
        <v>212</v>
      </c>
      <c r="E111" s="42">
        <v>4</v>
      </c>
      <c r="F111" s="43">
        <v>29.75</v>
      </c>
      <c r="G111" s="43">
        <v>17.5</v>
      </c>
      <c r="H111" s="43">
        <v>29.25</v>
      </c>
      <c r="I111" s="43">
        <v>25.625</v>
      </c>
      <c r="J111" s="44">
        <f t="shared" si="11"/>
        <v>25.53125</v>
      </c>
      <c r="K111" s="45">
        <f t="shared" si="12"/>
        <v>-14.25875</v>
      </c>
    </row>
    <row r="112" spans="1:11" s="6" customFormat="1" ht="21" customHeight="1">
      <c r="A112" s="77"/>
      <c r="B112" s="78"/>
      <c r="C112" s="85" t="s">
        <v>296</v>
      </c>
      <c r="D112" s="79"/>
      <c r="E112" s="87">
        <f>SUM(E102:E111)</f>
        <v>181</v>
      </c>
      <c r="F112" s="81">
        <f>AVERAGE(F102:F111)</f>
        <v>40.318021099999996</v>
      </c>
      <c r="G112" s="81">
        <f>AVERAGE(G102:G111)</f>
        <v>29.517490799999997</v>
      </c>
      <c r="H112" s="81">
        <f>AVERAGE(H102:H111)</f>
        <v>33.0240679</v>
      </c>
      <c r="I112" s="81">
        <f>AVERAGE(I102:I111)</f>
        <v>27.394441600000004</v>
      </c>
      <c r="J112" s="81">
        <f>AVERAGE(J102:J111)</f>
        <v>32.56350535</v>
      </c>
      <c r="K112" s="45">
        <f t="shared" si="12"/>
        <v>-7.226494649999999</v>
      </c>
    </row>
    <row r="113" spans="1:11" s="6" customFormat="1" ht="21" customHeight="1">
      <c r="A113" s="41" t="s">
        <v>268</v>
      </c>
      <c r="B113" s="15">
        <v>1</v>
      </c>
      <c r="C113" s="38" t="s">
        <v>21</v>
      </c>
      <c r="D113" s="39" t="s">
        <v>212</v>
      </c>
      <c r="E113" s="42">
        <v>10</v>
      </c>
      <c r="F113" s="43">
        <v>51.575</v>
      </c>
      <c r="G113" s="43">
        <v>49.5</v>
      </c>
      <c r="H113" s="43">
        <v>48.75</v>
      </c>
      <c r="I113" s="43">
        <v>34</v>
      </c>
      <c r="J113" s="32">
        <f aca="true" t="shared" si="13" ref="J113:J124">AVERAGE(F113,G113,H113,I113)</f>
        <v>45.95625</v>
      </c>
      <c r="K113" s="33">
        <f aca="true" t="shared" si="14" ref="K113:K125">J113-39.79</f>
        <v>6.166249999999998</v>
      </c>
    </row>
    <row r="114" spans="1:11" s="6" customFormat="1" ht="21" customHeight="1">
      <c r="A114" s="41" t="s">
        <v>268</v>
      </c>
      <c r="B114" s="15">
        <v>2</v>
      </c>
      <c r="C114" s="38" t="s">
        <v>229</v>
      </c>
      <c r="D114" s="39" t="s">
        <v>212</v>
      </c>
      <c r="E114" s="42">
        <v>4</v>
      </c>
      <c r="F114" s="43">
        <v>50.5</v>
      </c>
      <c r="G114" s="43">
        <v>40</v>
      </c>
      <c r="H114" s="43">
        <v>42.625</v>
      </c>
      <c r="I114" s="43">
        <v>25.625</v>
      </c>
      <c r="J114" s="30">
        <f t="shared" si="13"/>
        <v>39.6875</v>
      </c>
      <c r="K114" s="31">
        <f t="shared" si="14"/>
        <v>-0.10249999999999915</v>
      </c>
    </row>
    <row r="115" spans="1:11" s="6" customFormat="1" ht="21" customHeight="1">
      <c r="A115" s="41" t="s">
        <v>268</v>
      </c>
      <c r="B115" s="15">
        <v>3</v>
      </c>
      <c r="C115" s="16" t="s">
        <v>243</v>
      </c>
      <c r="D115" s="17" t="s">
        <v>212</v>
      </c>
      <c r="E115" s="42">
        <v>2</v>
      </c>
      <c r="F115" s="43">
        <v>42.625</v>
      </c>
      <c r="G115" s="43">
        <v>47.5</v>
      </c>
      <c r="H115" s="43">
        <v>37.5</v>
      </c>
      <c r="I115" s="43">
        <v>25</v>
      </c>
      <c r="J115" s="30">
        <f t="shared" si="13"/>
        <v>38.15625</v>
      </c>
      <c r="K115" s="31">
        <f t="shared" si="14"/>
        <v>-1.6337499999999991</v>
      </c>
    </row>
    <row r="116" spans="1:11" s="6" customFormat="1" ht="21" customHeight="1">
      <c r="A116" s="41" t="s">
        <v>268</v>
      </c>
      <c r="B116" s="15">
        <v>4</v>
      </c>
      <c r="C116" s="16" t="s">
        <v>236</v>
      </c>
      <c r="D116" s="17" t="s">
        <v>212</v>
      </c>
      <c r="E116" s="42">
        <v>11</v>
      </c>
      <c r="F116" s="43">
        <v>44.636363</v>
      </c>
      <c r="G116" s="43">
        <v>37.727272</v>
      </c>
      <c r="H116" s="43">
        <v>40.318181</v>
      </c>
      <c r="I116" s="43">
        <v>29.772727</v>
      </c>
      <c r="J116" s="30">
        <f t="shared" si="13"/>
        <v>38.11363575</v>
      </c>
      <c r="K116" s="31">
        <f t="shared" si="14"/>
        <v>-1.676364249999999</v>
      </c>
    </row>
    <row r="117" spans="1:11" s="6" customFormat="1" ht="21" customHeight="1">
      <c r="A117" s="41" t="s">
        <v>268</v>
      </c>
      <c r="B117" s="15">
        <v>5</v>
      </c>
      <c r="C117" s="16" t="s">
        <v>106</v>
      </c>
      <c r="D117" s="17" t="s">
        <v>212</v>
      </c>
      <c r="E117" s="42">
        <v>9</v>
      </c>
      <c r="F117" s="43">
        <v>38.222222</v>
      </c>
      <c r="G117" s="43">
        <v>39.444444</v>
      </c>
      <c r="H117" s="43">
        <v>39.944444</v>
      </c>
      <c r="I117" s="43">
        <v>30.833333</v>
      </c>
      <c r="J117" s="30">
        <f t="shared" si="13"/>
        <v>37.11111075</v>
      </c>
      <c r="K117" s="31">
        <f t="shared" si="14"/>
        <v>-2.6788892499999974</v>
      </c>
    </row>
    <row r="118" spans="1:11" s="6" customFormat="1" ht="21" customHeight="1">
      <c r="A118" s="41" t="s">
        <v>268</v>
      </c>
      <c r="B118" s="15">
        <v>6</v>
      </c>
      <c r="C118" s="16" t="s">
        <v>150</v>
      </c>
      <c r="D118" s="17" t="s">
        <v>213</v>
      </c>
      <c r="E118" s="42">
        <v>19</v>
      </c>
      <c r="F118" s="43">
        <v>38.907894</v>
      </c>
      <c r="G118" s="43">
        <v>38.68421</v>
      </c>
      <c r="H118" s="43">
        <v>35.210526</v>
      </c>
      <c r="I118" s="43">
        <v>24.868421</v>
      </c>
      <c r="J118" s="44">
        <f t="shared" si="13"/>
        <v>34.41776275</v>
      </c>
      <c r="K118" s="45">
        <f t="shared" si="14"/>
        <v>-5.372237249999998</v>
      </c>
    </row>
    <row r="119" spans="1:11" s="6" customFormat="1" ht="21" customHeight="1">
      <c r="A119" s="41" t="s">
        <v>268</v>
      </c>
      <c r="B119" s="15">
        <v>7</v>
      </c>
      <c r="C119" s="16" t="s">
        <v>231</v>
      </c>
      <c r="D119" s="17" t="s">
        <v>212</v>
      </c>
      <c r="E119" s="42">
        <v>19</v>
      </c>
      <c r="F119" s="43">
        <v>40.407894</v>
      </c>
      <c r="G119" s="43">
        <v>28.157894</v>
      </c>
      <c r="H119" s="43">
        <v>33.157894</v>
      </c>
      <c r="I119" s="43">
        <v>26.842105</v>
      </c>
      <c r="J119" s="44">
        <f t="shared" si="13"/>
        <v>32.14144675</v>
      </c>
      <c r="K119" s="45">
        <f t="shared" si="14"/>
        <v>-7.648553249999999</v>
      </c>
    </row>
    <row r="120" spans="1:11" s="6" customFormat="1" ht="21" customHeight="1">
      <c r="A120" s="41" t="s">
        <v>268</v>
      </c>
      <c r="B120" s="15">
        <v>8</v>
      </c>
      <c r="C120" s="16" t="s">
        <v>121</v>
      </c>
      <c r="D120" s="17" t="s">
        <v>213</v>
      </c>
      <c r="E120" s="42">
        <v>21</v>
      </c>
      <c r="F120" s="43">
        <v>35.940476</v>
      </c>
      <c r="G120" s="43">
        <v>27.857142</v>
      </c>
      <c r="H120" s="43">
        <v>32.071428</v>
      </c>
      <c r="I120" s="43">
        <v>29.404761</v>
      </c>
      <c r="J120" s="44">
        <f t="shared" si="13"/>
        <v>31.31845175</v>
      </c>
      <c r="K120" s="45">
        <f t="shared" si="14"/>
        <v>-8.471548249999998</v>
      </c>
    </row>
    <row r="121" spans="1:11" s="6" customFormat="1" ht="21" customHeight="1">
      <c r="A121" s="41" t="s">
        <v>268</v>
      </c>
      <c r="B121" s="15">
        <v>9</v>
      </c>
      <c r="C121" s="16" t="s">
        <v>68</v>
      </c>
      <c r="D121" s="17" t="s">
        <v>213</v>
      </c>
      <c r="E121" s="42">
        <v>14</v>
      </c>
      <c r="F121" s="43">
        <v>37.125</v>
      </c>
      <c r="G121" s="43">
        <v>23.214285</v>
      </c>
      <c r="H121" s="43">
        <v>32.714285</v>
      </c>
      <c r="I121" s="43">
        <v>28.75</v>
      </c>
      <c r="J121" s="44">
        <f t="shared" si="13"/>
        <v>30.450892500000002</v>
      </c>
      <c r="K121" s="45">
        <f t="shared" si="14"/>
        <v>-9.339107499999997</v>
      </c>
    </row>
    <row r="122" spans="1:11" s="6" customFormat="1" ht="21" customHeight="1">
      <c r="A122" s="41" t="s">
        <v>268</v>
      </c>
      <c r="B122" s="15">
        <v>10</v>
      </c>
      <c r="C122" s="16" t="s">
        <v>192</v>
      </c>
      <c r="D122" s="17" t="s">
        <v>212</v>
      </c>
      <c r="E122" s="42">
        <v>5</v>
      </c>
      <c r="F122" s="43">
        <v>38.5</v>
      </c>
      <c r="G122" s="43">
        <v>22</v>
      </c>
      <c r="H122" s="43">
        <v>34.3</v>
      </c>
      <c r="I122" s="43">
        <v>21</v>
      </c>
      <c r="J122" s="44">
        <f t="shared" si="13"/>
        <v>28.95</v>
      </c>
      <c r="K122" s="45">
        <f t="shared" si="14"/>
        <v>-10.84</v>
      </c>
    </row>
    <row r="123" spans="1:11" s="6" customFormat="1" ht="21" customHeight="1">
      <c r="A123" s="41" t="s">
        <v>268</v>
      </c>
      <c r="B123" s="15">
        <v>11</v>
      </c>
      <c r="C123" s="16" t="s">
        <v>182</v>
      </c>
      <c r="D123" s="17" t="s">
        <v>213</v>
      </c>
      <c r="E123" s="42">
        <v>8</v>
      </c>
      <c r="F123" s="43">
        <v>35.03125</v>
      </c>
      <c r="G123" s="43">
        <v>22.5</v>
      </c>
      <c r="H123" s="43">
        <v>32.3125</v>
      </c>
      <c r="I123" s="43">
        <v>23.125</v>
      </c>
      <c r="J123" s="44">
        <f t="shared" si="13"/>
        <v>28.2421875</v>
      </c>
      <c r="K123" s="45">
        <f t="shared" si="14"/>
        <v>-11.5478125</v>
      </c>
    </row>
    <row r="124" spans="1:11" s="6" customFormat="1" ht="21" customHeight="1">
      <c r="A124" s="41" t="s">
        <v>268</v>
      </c>
      <c r="B124" s="15">
        <v>12</v>
      </c>
      <c r="C124" s="16" t="s">
        <v>136</v>
      </c>
      <c r="D124" s="17" t="s">
        <v>212</v>
      </c>
      <c r="E124" s="42">
        <v>4</v>
      </c>
      <c r="F124" s="43">
        <v>37.4375</v>
      </c>
      <c r="G124" s="43">
        <v>23.75</v>
      </c>
      <c r="H124" s="43">
        <v>30</v>
      </c>
      <c r="I124" s="43">
        <v>18.125</v>
      </c>
      <c r="J124" s="44">
        <f t="shared" si="13"/>
        <v>27.328125</v>
      </c>
      <c r="K124" s="45">
        <f t="shared" si="14"/>
        <v>-12.461875</v>
      </c>
    </row>
    <row r="125" spans="1:11" s="6" customFormat="1" ht="21" customHeight="1">
      <c r="A125" s="77"/>
      <c r="B125" s="78"/>
      <c r="C125" s="85" t="s">
        <v>296</v>
      </c>
      <c r="D125" s="79"/>
      <c r="E125" s="87">
        <f>SUM(E113:E124)</f>
        <v>126</v>
      </c>
      <c r="F125" s="81">
        <f>AVERAGE(F113:F124)</f>
        <v>40.90904991666667</v>
      </c>
      <c r="G125" s="81">
        <f>AVERAGE(G113:G124)</f>
        <v>33.36127058333334</v>
      </c>
      <c r="H125" s="81">
        <f>AVERAGE(H113:H124)</f>
        <v>36.57535483333334</v>
      </c>
      <c r="I125" s="81">
        <f>AVERAGE(I113:I124)</f>
        <v>26.44552891666667</v>
      </c>
      <c r="J125" s="81">
        <f>AVERAGE(J113:J124)</f>
        <v>34.3228010625</v>
      </c>
      <c r="K125" s="45">
        <f t="shared" si="14"/>
        <v>-5.467198937500001</v>
      </c>
    </row>
    <row r="126" spans="1:11" ht="21" customHeight="1">
      <c r="A126" s="41" t="s">
        <v>15</v>
      </c>
      <c r="B126" s="15">
        <v>1</v>
      </c>
      <c r="C126" s="38" t="s">
        <v>79</v>
      </c>
      <c r="D126" s="39" t="s">
        <v>212</v>
      </c>
      <c r="E126" s="42">
        <v>3</v>
      </c>
      <c r="F126" s="43">
        <v>62.416666</v>
      </c>
      <c r="G126" s="43">
        <v>46.666666</v>
      </c>
      <c r="H126" s="43">
        <v>54.333333</v>
      </c>
      <c r="I126" s="43">
        <v>55</v>
      </c>
      <c r="J126" s="32">
        <f aca="true" t="shared" si="15" ref="J126:J135">AVERAGE(F126,G126,H126,I126)</f>
        <v>54.60416625</v>
      </c>
      <c r="K126" s="33">
        <f aca="true" t="shared" si="16" ref="K126:K135">J126-39.79</f>
        <v>14.81416625</v>
      </c>
    </row>
    <row r="127" spans="1:11" ht="21" customHeight="1">
      <c r="A127" s="41" t="s">
        <v>15</v>
      </c>
      <c r="B127" s="15">
        <v>2</v>
      </c>
      <c r="C127" s="38" t="s">
        <v>18</v>
      </c>
      <c r="D127" s="39" t="s">
        <v>212</v>
      </c>
      <c r="E127" s="42">
        <v>7</v>
      </c>
      <c r="F127" s="43">
        <v>64.321428</v>
      </c>
      <c r="G127" s="43">
        <v>52.857142</v>
      </c>
      <c r="H127" s="43">
        <v>42.5</v>
      </c>
      <c r="I127" s="43">
        <v>37.5</v>
      </c>
      <c r="J127" s="32">
        <f t="shared" si="15"/>
        <v>49.2946425</v>
      </c>
      <c r="K127" s="33">
        <f t="shared" si="16"/>
        <v>9.504642500000003</v>
      </c>
    </row>
    <row r="128" spans="1:11" ht="21" customHeight="1">
      <c r="A128" s="41" t="s">
        <v>15</v>
      </c>
      <c r="B128" s="15">
        <v>3</v>
      </c>
      <c r="C128" s="16" t="s">
        <v>118</v>
      </c>
      <c r="D128" s="17" t="s">
        <v>212</v>
      </c>
      <c r="E128" s="42">
        <v>7</v>
      </c>
      <c r="F128" s="43">
        <v>55.535714</v>
      </c>
      <c r="G128" s="43">
        <v>48.571428</v>
      </c>
      <c r="H128" s="43">
        <v>41.142857</v>
      </c>
      <c r="I128" s="43">
        <v>32.5</v>
      </c>
      <c r="J128" s="32">
        <f t="shared" si="15"/>
        <v>44.43749975</v>
      </c>
      <c r="K128" s="33">
        <f t="shared" si="16"/>
        <v>4.6474997500000015</v>
      </c>
    </row>
    <row r="129" spans="1:11" ht="21" customHeight="1">
      <c r="A129" s="41" t="s">
        <v>15</v>
      </c>
      <c r="B129" s="15">
        <v>4</v>
      </c>
      <c r="C129" s="38" t="s">
        <v>14</v>
      </c>
      <c r="D129" s="39" t="s">
        <v>213</v>
      </c>
      <c r="E129" s="42">
        <v>15</v>
      </c>
      <c r="F129" s="43">
        <v>51.541666</v>
      </c>
      <c r="G129" s="43">
        <v>45.666666</v>
      </c>
      <c r="H129" s="43">
        <v>40.2</v>
      </c>
      <c r="I129" s="43">
        <v>35</v>
      </c>
      <c r="J129" s="32">
        <f t="shared" si="15"/>
        <v>43.102083</v>
      </c>
      <c r="K129" s="33">
        <f t="shared" si="16"/>
        <v>3.312083000000001</v>
      </c>
    </row>
    <row r="130" spans="1:11" ht="21" customHeight="1">
      <c r="A130" s="41" t="s">
        <v>15</v>
      </c>
      <c r="B130" s="15">
        <v>5</v>
      </c>
      <c r="C130" s="16" t="s">
        <v>78</v>
      </c>
      <c r="D130" s="17" t="s">
        <v>213</v>
      </c>
      <c r="E130" s="42">
        <v>39</v>
      </c>
      <c r="F130" s="43">
        <v>47.333333</v>
      </c>
      <c r="G130" s="43">
        <v>35.897435</v>
      </c>
      <c r="H130" s="43">
        <v>40.179487</v>
      </c>
      <c r="I130" s="43">
        <v>36.282051</v>
      </c>
      <c r="J130" s="32">
        <f t="shared" si="15"/>
        <v>39.9230765</v>
      </c>
      <c r="K130" s="33">
        <f t="shared" si="16"/>
        <v>0.13307650000000137</v>
      </c>
    </row>
    <row r="131" spans="1:11" ht="21" customHeight="1">
      <c r="A131" s="41" t="s">
        <v>15</v>
      </c>
      <c r="B131" s="15">
        <v>6</v>
      </c>
      <c r="C131" s="38" t="s">
        <v>16</v>
      </c>
      <c r="D131" s="39" t="s">
        <v>212</v>
      </c>
      <c r="E131" s="42">
        <v>10</v>
      </c>
      <c r="F131" s="43">
        <v>46.3125</v>
      </c>
      <c r="G131" s="43">
        <v>34.5</v>
      </c>
      <c r="H131" s="43">
        <v>36.95</v>
      </c>
      <c r="I131" s="43">
        <v>29.25</v>
      </c>
      <c r="J131" s="30">
        <f t="shared" si="15"/>
        <v>36.753125</v>
      </c>
      <c r="K131" s="31">
        <f t="shared" si="16"/>
        <v>-3.036875000000002</v>
      </c>
    </row>
    <row r="132" spans="1:11" ht="21" customHeight="1">
      <c r="A132" s="41" t="s">
        <v>15</v>
      </c>
      <c r="B132" s="15">
        <v>7</v>
      </c>
      <c r="C132" s="16" t="s">
        <v>253</v>
      </c>
      <c r="D132" s="17" t="s">
        <v>212</v>
      </c>
      <c r="E132" s="42">
        <v>4</v>
      </c>
      <c r="F132" s="43">
        <v>43</v>
      </c>
      <c r="G132" s="43">
        <v>35</v>
      </c>
      <c r="H132" s="43">
        <v>37.25</v>
      </c>
      <c r="I132" s="43">
        <v>29.375</v>
      </c>
      <c r="J132" s="44">
        <f t="shared" si="15"/>
        <v>36.15625</v>
      </c>
      <c r="K132" s="45">
        <f t="shared" si="16"/>
        <v>-3.633749999999999</v>
      </c>
    </row>
    <row r="133" spans="1:11" ht="21" customHeight="1">
      <c r="A133" s="41" t="s">
        <v>15</v>
      </c>
      <c r="B133" s="15">
        <v>8</v>
      </c>
      <c r="C133" s="16" t="s">
        <v>162</v>
      </c>
      <c r="D133" s="17" t="s">
        <v>212</v>
      </c>
      <c r="E133" s="42">
        <v>9</v>
      </c>
      <c r="F133" s="43">
        <v>43.986111</v>
      </c>
      <c r="G133" s="43">
        <v>30</v>
      </c>
      <c r="H133" s="43">
        <v>34.5</v>
      </c>
      <c r="I133" s="43">
        <v>29.166666</v>
      </c>
      <c r="J133" s="44">
        <f t="shared" si="15"/>
        <v>34.41319425</v>
      </c>
      <c r="K133" s="45">
        <f t="shared" si="16"/>
        <v>-5.376805750000003</v>
      </c>
    </row>
    <row r="134" spans="1:11" ht="21" customHeight="1">
      <c r="A134" s="41" t="s">
        <v>15</v>
      </c>
      <c r="B134" s="15">
        <v>9</v>
      </c>
      <c r="C134" s="16" t="s">
        <v>216</v>
      </c>
      <c r="D134" s="17" t="s">
        <v>213</v>
      </c>
      <c r="E134" s="42">
        <v>15</v>
      </c>
      <c r="F134" s="43">
        <v>43.616666</v>
      </c>
      <c r="G134" s="43">
        <v>29.666666</v>
      </c>
      <c r="H134" s="43">
        <v>35.133333</v>
      </c>
      <c r="I134" s="43">
        <v>28.333333</v>
      </c>
      <c r="J134" s="44">
        <f t="shared" si="15"/>
        <v>34.1874995</v>
      </c>
      <c r="K134" s="45">
        <f t="shared" si="16"/>
        <v>-5.602500499999998</v>
      </c>
    </row>
    <row r="135" spans="1:11" ht="21" customHeight="1">
      <c r="A135" s="41" t="s">
        <v>15</v>
      </c>
      <c r="B135" s="15">
        <v>10</v>
      </c>
      <c r="C135" s="16" t="s">
        <v>183</v>
      </c>
      <c r="D135" s="17" t="s">
        <v>213</v>
      </c>
      <c r="E135" s="42">
        <v>20</v>
      </c>
      <c r="F135" s="43">
        <v>38.325</v>
      </c>
      <c r="G135" s="43">
        <v>26.75</v>
      </c>
      <c r="H135" s="43">
        <v>30.975</v>
      </c>
      <c r="I135" s="43">
        <v>22</v>
      </c>
      <c r="J135" s="44">
        <f t="shared" si="15"/>
        <v>29.512500000000003</v>
      </c>
      <c r="K135" s="45">
        <f t="shared" si="16"/>
        <v>-10.277499999999996</v>
      </c>
    </row>
    <row r="136" spans="1:11" ht="21" customHeight="1">
      <c r="A136" s="77"/>
      <c r="B136" s="78"/>
      <c r="C136" s="85" t="s">
        <v>296</v>
      </c>
      <c r="D136" s="79"/>
      <c r="E136" s="80">
        <f>SUM(E126:E135)</f>
        <v>129</v>
      </c>
      <c r="F136" s="81">
        <f aca="true" t="shared" si="17" ref="F136:K136">AVERAGE(F126:F135)</f>
        <v>49.6389084</v>
      </c>
      <c r="G136" s="81">
        <f t="shared" si="17"/>
        <v>38.557600300000004</v>
      </c>
      <c r="H136" s="81">
        <f t="shared" si="17"/>
        <v>39.316401</v>
      </c>
      <c r="I136" s="81">
        <f t="shared" si="17"/>
        <v>33.440704999999994</v>
      </c>
      <c r="J136" s="81">
        <f t="shared" si="17"/>
        <v>40.238403675</v>
      </c>
      <c r="K136" s="81">
        <f t="shared" si="17"/>
        <v>0.44840367500000083</v>
      </c>
    </row>
    <row r="137" spans="1:11" ht="21" customHeight="1">
      <c r="A137" s="41" t="s">
        <v>270</v>
      </c>
      <c r="B137" s="15">
        <v>1</v>
      </c>
      <c r="C137" s="38" t="s">
        <v>24</v>
      </c>
      <c r="D137" s="39" t="s">
        <v>212</v>
      </c>
      <c r="E137" s="42">
        <v>3</v>
      </c>
      <c r="F137" s="43">
        <v>63.833333</v>
      </c>
      <c r="G137" s="43">
        <v>58.333333</v>
      </c>
      <c r="H137" s="43">
        <v>46.833333</v>
      </c>
      <c r="I137" s="43">
        <v>50.833333</v>
      </c>
      <c r="J137" s="32">
        <f aca="true" t="shared" si="18" ref="J137:J151">AVERAGE(F137,G137,H137,I137)</f>
        <v>54.958333</v>
      </c>
      <c r="K137" s="33">
        <f aca="true" t="shared" si="19" ref="K137:K152">J137-39.79</f>
        <v>15.168333000000004</v>
      </c>
    </row>
    <row r="138" spans="1:11" ht="21" customHeight="1">
      <c r="A138" s="41" t="s">
        <v>270</v>
      </c>
      <c r="B138" s="15">
        <v>2</v>
      </c>
      <c r="C138" s="38" t="s">
        <v>113</v>
      </c>
      <c r="D138" s="39" t="s">
        <v>213</v>
      </c>
      <c r="E138" s="42">
        <v>10</v>
      </c>
      <c r="F138" s="43">
        <v>56.35</v>
      </c>
      <c r="G138" s="43">
        <v>39</v>
      </c>
      <c r="H138" s="43">
        <v>43.15</v>
      </c>
      <c r="I138" s="43">
        <v>39</v>
      </c>
      <c r="J138" s="32">
        <f t="shared" si="18"/>
        <v>44.375</v>
      </c>
      <c r="K138" s="33">
        <f t="shared" si="19"/>
        <v>4.585000000000001</v>
      </c>
    </row>
    <row r="139" spans="1:11" ht="21" customHeight="1">
      <c r="A139" s="41" t="s">
        <v>270</v>
      </c>
      <c r="B139" s="15">
        <v>3</v>
      </c>
      <c r="C139" s="16" t="s">
        <v>128</v>
      </c>
      <c r="D139" s="17" t="s">
        <v>213</v>
      </c>
      <c r="E139" s="42">
        <v>10</v>
      </c>
      <c r="F139" s="43">
        <v>52.775</v>
      </c>
      <c r="G139" s="43">
        <v>35</v>
      </c>
      <c r="H139" s="43">
        <v>49.85</v>
      </c>
      <c r="I139" s="43">
        <v>38.75</v>
      </c>
      <c r="J139" s="32">
        <f t="shared" si="18"/>
        <v>44.09375</v>
      </c>
      <c r="K139" s="33">
        <f t="shared" si="19"/>
        <v>4.303750000000001</v>
      </c>
    </row>
    <row r="140" spans="1:11" ht="21" customHeight="1">
      <c r="A140" s="41" t="s">
        <v>270</v>
      </c>
      <c r="B140" s="15">
        <v>4</v>
      </c>
      <c r="C140" s="38" t="s">
        <v>40</v>
      </c>
      <c r="D140" s="39" t="s">
        <v>212</v>
      </c>
      <c r="E140" s="42">
        <v>7</v>
      </c>
      <c r="F140" s="43">
        <v>45.785714</v>
      </c>
      <c r="G140" s="43">
        <v>47.142857</v>
      </c>
      <c r="H140" s="43">
        <v>51</v>
      </c>
      <c r="I140" s="43">
        <v>31.428571</v>
      </c>
      <c r="J140" s="32">
        <f t="shared" si="18"/>
        <v>43.8392855</v>
      </c>
      <c r="K140" s="33">
        <f t="shared" si="19"/>
        <v>4.049285500000003</v>
      </c>
    </row>
    <row r="141" spans="1:11" ht="21" customHeight="1">
      <c r="A141" s="41" t="s">
        <v>270</v>
      </c>
      <c r="B141" s="15">
        <v>5</v>
      </c>
      <c r="C141" s="16" t="s">
        <v>237</v>
      </c>
      <c r="D141" s="17" t="s">
        <v>212</v>
      </c>
      <c r="E141" s="42">
        <v>8</v>
      </c>
      <c r="F141" s="43">
        <v>52.609375</v>
      </c>
      <c r="G141" s="43">
        <v>29.375</v>
      </c>
      <c r="H141" s="43">
        <v>38.4375</v>
      </c>
      <c r="I141" s="43">
        <v>34.0625</v>
      </c>
      <c r="J141" s="30">
        <f t="shared" si="18"/>
        <v>38.62109375</v>
      </c>
      <c r="K141" s="31">
        <f t="shared" si="19"/>
        <v>-1.1689062499999991</v>
      </c>
    </row>
    <row r="142" spans="1:11" ht="21" customHeight="1">
      <c r="A142" s="41" t="s">
        <v>270</v>
      </c>
      <c r="B142" s="15">
        <v>6</v>
      </c>
      <c r="C142" s="16" t="s">
        <v>84</v>
      </c>
      <c r="D142" s="17" t="s">
        <v>213</v>
      </c>
      <c r="E142" s="42">
        <v>13</v>
      </c>
      <c r="F142" s="43">
        <v>43.692307</v>
      </c>
      <c r="G142" s="43">
        <v>41.923076</v>
      </c>
      <c r="H142" s="43">
        <v>39.307692</v>
      </c>
      <c r="I142" s="43">
        <v>28.846153</v>
      </c>
      <c r="J142" s="30">
        <f t="shared" si="18"/>
        <v>38.442307</v>
      </c>
      <c r="K142" s="31">
        <f t="shared" si="19"/>
        <v>-1.3476929999999996</v>
      </c>
    </row>
    <row r="143" spans="1:11" ht="21" customHeight="1">
      <c r="A143" s="41" t="s">
        <v>270</v>
      </c>
      <c r="B143" s="15">
        <v>7</v>
      </c>
      <c r="C143" s="16" t="s">
        <v>145</v>
      </c>
      <c r="D143" s="17" t="s">
        <v>212</v>
      </c>
      <c r="E143" s="42">
        <v>13</v>
      </c>
      <c r="F143" s="43">
        <v>50.75</v>
      </c>
      <c r="G143" s="43">
        <v>31.538461</v>
      </c>
      <c r="H143" s="43">
        <v>39.230769</v>
      </c>
      <c r="I143" s="43">
        <v>27.692307</v>
      </c>
      <c r="J143" s="30">
        <f t="shared" si="18"/>
        <v>37.30288425</v>
      </c>
      <c r="K143" s="31">
        <f t="shared" si="19"/>
        <v>-2.487115750000001</v>
      </c>
    </row>
    <row r="144" spans="1:11" ht="21" customHeight="1">
      <c r="A144" s="41" t="s">
        <v>270</v>
      </c>
      <c r="B144" s="15">
        <v>8</v>
      </c>
      <c r="C144" s="16" t="s">
        <v>230</v>
      </c>
      <c r="D144" s="17" t="s">
        <v>212</v>
      </c>
      <c r="E144" s="42">
        <v>3</v>
      </c>
      <c r="F144" s="43">
        <v>47</v>
      </c>
      <c r="G144" s="43">
        <v>35</v>
      </c>
      <c r="H144" s="43">
        <v>30.666666</v>
      </c>
      <c r="I144" s="43">
        <v>24.166666</v>
      </c>
      <c r="J144" s="44">
        <f t="shared" si="18"/>
        <v>34.208332999999996</v>
      </c>
      <c r="K144" s="45">
        <f t="shared" si="19"/>
        <v>-5.581667000000003</v>
      </c>
    </row>
    <row r="145" spans="1:11" ht="21" customHeight="1">
      <c r="A145" s="41" t="s">
        <v>270</v>
      </c>
      <c r="B145" s="15">
        <v>9</v>
      </c>
      <c r="C145" s="16" t="s">
        <v>209</v>
      </c>
      <c r="D145" s="17" t="s">
        <v>212</v>
      </c>
      <c r="E145" s="42">
        <v>3</v>
      </c>
      <c r="F145" s="43">
        <v>42.458333</v>
      </c>
      <c r="G145" s="43">
        <v>25</v>
      </c>
      <c r="H145" s="43">
        <v>41.833333</v>
      </c>
      <c r="I145" s="43">
        <v>27.5</v>
      </c>
      <c r="J145" s="44">
        <f t="shared" si="18"/>
        <v>34.197916500000005</v>
      </c>
      <c r="K145" s="45">
        <f t="shared" si="19"/>
        <v>-5.592083499999994</v>
      </c>
    </row>
    <row r="146" spans="1:11" ht="21" customHeight="1">
      <c r="A146" s="41" t="s">
        <v>270</v>
      </c>
      <c r="B146" s="15">
        <v>10</v>
      </c>
      <c r="C146" s="16" t="s">
        <v>149</v>
      </c>
      <c r="D146" s="17" t="s">
        <v>212</v>
      </c>
      <c r="E146" s="42">
        <v>5</v>
      </c>
      <c r="F146" s="43">
        <v>39.449999</v>
      </c>
      <c r="G146" s="43">
        <v>30</v>
      </c>
      <c r="H146" s="43">
        <v>38</v>
      </c>
      <c r="I146" s="43">
        <v>26</v>
      </c>
      <c r="J146" s="44">
        <f t="shared" si="18"/>
        <v>33.36249975</v>
      </c>
      <c r="K146" s="45">
        <f t="shared" si="19"/>
        <v>-6.427500250000001</v>
      </c>
    </row>
    <row r="147" spans="1:11" ht="21" customHeight="1">
      <c r="A147" s="41" t="s">
        <v>270</v>
      </c>
      <c r="B147" s="15">
        <v>11</v>
      </c>
      <c r="C147" s="16" t="s">
        <v>187</v>
      </c>
      <c r="D147" s="17" t="s">
        <v>212</v>
      </c>
      <c r="E147" s="42">
        <v>4</v>
      </c>
      <c r="F147" s="43">
        <v>37.5</v>
      </c>
      <c r="G147" s="43">
        <v>31.25</v>
      </c>
      <c r="H147" s="43">
        <v>32.5</v>
      </c>
      <c r="I147" s="43">
        <v>20.625</v>
      </c>
      <c r="J147" s="44">
        <f t="shared" si="18"/>
        <v>30.46875</v>
      </c>
      <c r="K147" s="45">
        <f t="shared" si="19"/>
        <v>-9.32125</v>
      </c>
    </row>
    <row r="148" spans="1:11" ht="21" customHeight="1">
      <c r="A148" s="41" t="s">
        <v>270</v>
      </c>
      <c r="B148" s="15">
        <v>12</v>
      </c>
      <c r="C148" s="16" t="s">
        <v>239</v>
      </c>
      <c r="D148" s="17" t="s">
        <v>212</v>
      </c>
      <c r="E148" s="42">
        <v>11</v>
      </c>
      <c r="F148" s="43">
        <v>36.738636</v>
      </c>
      <c r="G148" s="43">
        <v>24.545454</v>
      </c>
      <c r="H148" s="43">
        <v>34.272727</v>
      </c>
      <c r="I148" s="43">
        <v>25.227272</v>
      </c>
      <c r="J148" s="44">
        <f t="shared" si="18"/>
        <v>30.19602225</v>
      </c>
      <c r="K148" s="45">
        <f t="shared" si="19"/>
        <v>-9.59397775</v>
      </c>
    </row>
    <row r="149" spans="1:11" ht="21" customHeight="1">
      <c r="A149" s="41" t="s">
        <v>270</v>
      </c>
      <c r="B149" s="15">
        <v>13</v>
      </c>
      <c r="C149" s="16" t="s">
        <v>257</v>
      </c>
      <c r="D149" s="17" t="s">
        <v>213</v>
      </c>
      <c r="E149" s="42">
        <v>20</v>
      </c>
      <c r="F149" s="43">
        <v>37.112499</v>
      </c>
      <c r="G149" s="43">
        <v>23.75</v>
      </c>
      <c r="H149" s="43">
        <v>32.175</v>
      </c>
      <c r="I149" s="43">
        <v>25.25</v>
      </c>
      <c r="J149" s="44">
        <f t="shared" si="18"/>
        <v>29.57187475</v>
      </c>
      <c r="K149" s="45">
        <f t="shared" si="19"/>
        <v>-10.21812525</v>
      </c>
    </row>
    <row r="150" spans="1:11" ht="21" customHeight="1">
      <c r="A150" s="41" t="s">
        <v>270</v>
      </c>
      <c r="B150" s="15">
        <v>14</v>
      </c>
      <c r="C150" s="16" t="s">
        <v>185</v>
      </c>
      <c r="D150" s="17" t="s">
        <v>212</v>
      </c>
      <c r="E150" s="42">
        <v>5</v>
      </c>
      <c r="F150" s="43">
        <v>34.8</v>
      </c>
      <c r="G150" s="43">
        <v>28</v>
      </c>
      <c r="H150" s="43">
        <v>37</v>
      </c>
      <c r="I150" s="43">
        <v>15</v>
      </c>
      <c r="J150" s="44">
        <f t="shared" si="18"/>
        <v>28.7</v>
      </c>
      <c r="K150" s="45">
        <f t="shared" si="19"/>
        <v>-11.09</v>
      </c>
    </row>
    <row r="151" spans="1:11" ht="21" customHeight="1">
      <c r="A151" s="41" t="s">
        <v>270</v>
      </c>
      <c r="B151" s="15">
        <v>15</v>
      </c>
      <c r="C151" s="38" t="s">
        <v>73</v>
      </c>
      <c r="D151" s="39" t="s">
        <v>212</v>
      </c>
      <c r="E151" s="42">
        <v>1</v>
      </c>
      <c r="F151" s="43">
        <v>36.5</v>
      </c>
      <c r="G151" s="43">
        <v>25</v>
      </c>
      <c r="H151" s="43">
        <v>37.5</v>
      </c>
      <c r="I151" s="43">
        <v>15</v>
      </c>
      <c r="J151" s="44">
        <f t="shared" si="18"/>
        <v>28.5</v>
      </c>
      <c r="K151" s="45">
        <f t="shared" si="19"/>
        <v>-11.29</v>
      </c>
    </row>
    <row r="152" spans="1:11" ht="21" customHeight="1">
      <c r="A152" s="77"/>
      <c r="B152" s="78"/>
      <c r="C152" s="85" t="s">
        <v>296</v>
      </c>
      <c r="D152" s="79"/>
      <c r="E152" s="87">
        <f>SUM(E137:E151)</f>
        <v>116</v>
      </c>
      <c r="F152" s="81">
        <f>AVERAGE(F137:F151)</f>
        <v>45.157013066666664</v>
      </c>
      <c r="G152" s="81">
        <f>AVERAGE(G137:G151)</f>
        <v>33.657212066666666</v>
      </c>
      <c r="H152" s="81">
        <f>AVERAGE(H137:H151)</f>
        <v>39.450468</v>
      </c>
      <c r="I152" s="81">
        <f>AVERAGE(I137:I151)</f>
        <v>28.625453466666666</v>
      </c>
      <c r="J152" s="81">
        <f>AVERAGE(J137:J151)</f>
        <v>36.72253665</v>
      </c>
      <c r="K152" s="82">
        <f t="shared" si="19"/>
        <v>-3.067463349999997</v>
      </c>
    </row>
    <row r="153" spans="1:11" ht="21" customHeight="1">
      <c r="A153" s="41" t="s">
        <v>269</v>
      </c>
      <c r="B153" s="15">
        <v>1</v>
      </c>
      <c r="C153" s="38" t="s">
        <v>90</v>
      </c>
      <c r="D153" s="39" t="s">
        <v>212</v>
      </c>
      <c r="E153" s="42">
        <v>7</v>
      </c>
      <c r="F153" s="43">
        <v>47.5</v>
      </c>
      <c r="G153" s="43">
        <v>42.857142</v>
      </c>
      <c r="H153" s="43">
        <v>50.285714</v>
      </c>
      <c r="I153" s="43">
        <v>26.428571</v>
      </c>
      <c r="J153" s="32">
        <f aca="true" t="shared" si="20" ref="J153:J163">AVERAGE(F153,G153,H153,I153)</f>
        <v>41.76785675</v>
      </c>
      <c r="K153" s="33">
        <f aca="true" t="shared" si="21" ref="K153:K164">J153-39.79</f>
        <v>1.9778567500000008</v>
      </c>
    </row>
    <row r="154" spans="1:11" ht="21" customHeight="1">
      <c r="A154" s="41" t="s">
        <v>269</v>
      </c>
      <c r="B154" s="15">
        <v>2</v>
      </c>
      <c r="C154" s="38" t="s">
        <v>103</v>
      </c>
      <c r="D154" s="39" t="s">
        <v>212</v>
      </c>
      <c r="E154" s="42">
        <v>8</v>
      </c>
      <c r="F154" s="43">
        <v>47.34375</v>
      </c>
      <c r="G154" s="43">
        <v>40</v>
      </c>
      <c r="H154" s="43">
        <v>47.6875</v>
      </c>
      <c r="I154" s="43">
        <v>30.9375</v>
      </c>
      <c r="J154" s="32">
        <f t="shared" si="20"/>
        <v>41.4921875</v>
      </c>
      <c r="K154" s="33">
        <f t="shared" si="21"/>
        <v>1.7021875000000009</v>
      </c>
    </row>
    <row r="155" spans="1:11" ht="21" customHeight="1">
      <c r="A155" s="41" t="s">
        <v>269</v>
      </c>
      <c r="B155" s="15">
        <v>3</v>
      </c>
      <c r="C155" s="16" t="s">
        <v>132</v>
      </c>
      <c r="D155" s="17" t="s">
        <v>213</v>
      </c>
      <c r="E155" s="42">
        <v>11</v>
      </c>
      <c r="F155" s="43">
        <v>45.613636</v>
      </c>
      <c r="G155" s="43">
        <v>39.545454</v>
      </c>
      <c r="H155" s="43">
        <v>37.181818</v>
      </c>
      <c r="I155" s="43">
        <v>28.181818</v>
      </c>
      <c r="J155" s="30">
        <f t="shared" si="20"/>
        <v>37.630681499999994</v>
      </c>
      <c r="K155" s="31">
        <f t="shared" si="21"/>
        <v>-2.159318500000005</v>
      </c>
    </row>
    <row r="156" spans="1:11" ht="21" customHeight="1">
      <c r="A156" s="41" t="s">
        <v>269</v>
      </c>
      <c r="B156" s="15">
        <v>4</v>
      </c>
      <c r="C156" s="16" t="s">
        <v>249</v>
      </c>
      <c r="D156" s="17" t="s">
        <v>213</v>
      </c>
      <c r="E156" s="42">
        <v>26</v>
      </c>
      <c r="F156" s="43">
        <v>44.413461</v>
      </c>
      <c r="G156" s="43">
        <v>35.961538</v>
      </c>
      <c r="H156" s="43">
        <v>37.788461</v>
      </c>
      <c r="I156" s="43">
        <v>26.538461</v>
      </c>
      <c r="J156" s="44">
        <f t="shared" si="20"/>
        <v>36.17548025</v>
      </c>
      <c r="K156" s="45">
        <f t="shared" si="21"/>
        <v>-3.6145197499999995</v>
      </c>
    </row>
    <row r="157" spans="1:11" ht="21" customHeight="1">
      <c r="A157" s="41" t="s">
        <v>269</v>
      </c>
      <c r="B157" s="15">
        <v>5</v>
      </c>
      <c r="C157" s="16" t="s">
        <v>65</v>
      </c>
      <c r="D157" s="17" t="s">
        <v>213</v>
      </c>
      <c r="E157" s="42">
        <v>8</v>
      </c>
      <c r="F157" s="43">
        <v>36.875</v>
      </c>
      <c r="G157" s="43">
        <v>36.875</v>
      </c>
      <c r="H157" s="43">
        <v>43.5</v>
      </c>
      <c r="I157" s="43">
        <v>23.125</v>
      </c>
      <c r="J157" s="44">
        <f t="shared" si="20"/>
        <v>35.09375</v>
      </c>
      <c r="K157" s="45">
        <f t="shared" si="21"/>
        <v>-4.696249999999999</v>
      </c>
    </row>
    <row r="158" spans="1:11" ht="21" customHeight="1">
      <c r="A158" s="41" t="s">
        <v>269</v>
      </c>
      <c r="B158" s="15">
        <v>6</v>
      </c>
      <c r="C158" s="16" t="s">
        <v>130</v>
      </c>
      <c r="D158" s="17" t="s">
        <v>213</v>
      </c>
      <c r="E158" s="42">
        <v>13</v>
      </c>
      <c r="F158" s="43">
        <v>40.442307</v>
      </c>
      <c r="G158" s="43">
        <v>30.384615</v>
      </c>
      <c r="H158" s="43">
        <v>35.846153</v>
      </c>
      <c r="I158" s="43">
        <v>32.307692</v>
      </c>
      <c r="J158" s="44">
        <f t="shared" si="20"/>
        <v>34.745191750000004</v>
      </c>
      <c r="K158" s="45">
        <f t="shared" si="21"/>
        <v>-5.0448082499999956</v>
      </c>
    </row>
    <row r="159" spans="1:11" ht="21" customHeight="1">
      <c r="A159" s="41" t="s">
        <v>269</v>
      </c>
      <c r="B159" s="15">
        <v>7</v>
      </c>
      <c r="C159" s="16" t="s">
        <v>47</v>
      </c>
      <c r="D159" s="17" t="s">
        <v>212</v>
      </c>
      <c r="E159" s="42">
        <v>10</v>
      </c>
      <c r="F159" s="43">
        <v>44.924999</v>
      </c>
      <c r="G159" s="43">
        <v>28.5</v>
      </c>
      <c r="H159" s="43">
        <v>32.1</v>
      </c>
      <c r="I159" s="43">
        <v>28.5</v>
      </c>
      <c r="J159" s="44">
        <f t="shared" si="20"/>
        <v>33.50624975</v>
      </c>
      <c r="K159" s="45">
        <f t="shared" si="21"/>
        <v>-6.283750249999997</v>
      </c>
    </row>
    <row r="160" spans="1:11" ht="21" customHeight="1">
      <c r="A160" s="41" t="s">
        <v>269</v>
      </c>
      <c r="B160" s="15">
        <v>8</v>
      </c>
      <c r="C160" s="16" t="s">
        <v>135</v>
      </c>
      <c r="D160" s="17" t="s">
        <v>213</v>
      </c>
      <c r="E160" s="42">
        <v>19</v>
      </c>
      <c r="F160" s="43">
        <v>40.848684</v>
      </c>
      <c r="G160" s="43">
        <v>30</v>
      </c>
      <c r="H160" s="43">
        <v>34.947368</v>
      </c>
      <c r="I160" s="43">
        <v>25.526315</v>
      </c>
      <c r="J160" s="44">
        <f t="shared" si="20"/>
        <v>32.830591749999996</v>
      </c>
      <c r="K160" s="45">
        <f t="shared" si="21"/>
        <v>-6.959408250000003</v>
      </c>
    </row>
    <row r="161" spans="1:11" ht="21" customHeight="1">
      <c r="A161" s="41" t="s">
        <v>269</v>
      </c>
      <c r="B161" s="15">
        <v>9</v>
      </c>
      <c r="C161" s="16" t="s">
        <v>179</v>
      </c>
      <c r="D161" s="17" t="s">
        <v>212</v>
      </c>
      <c r="E161" s="42">
        <v>3</v>
      </c>
      <c r="F161" s="43">
        <v>29.583333</v>
      </c>
      <c r="G161" s="43">
        <v>31.666666</v>
      </c>
      <c r="H161" s="43">
        <v>28.5</v>
      </c>
      <c r="I161" s="43">
        <v>39.166666</v>
      </c>
      <c r="J161" s="44">
        <f t="shared" si="20"/>
        <v>32.22916625</v>
      </c>
      <c r="K161" s="45">
        <f t="shared" si="21"/>
        <v>-7.5608337500000005</v>
      </c>
    </row>
    <row r="162" spans="1:11" ht="21" customHeight="1">
      <c r="A162" s="41" t="s">
        <v>269</v>
      </c>
      <c r="B162" s="15">
        <v>10</v>
      </c>
      <c r="C162" s="16" t="s">
        <v>217</v>
      </c>
      <c r="D162" s="17" t="s">
        <v>213</v>
      </c>
      <c r="E162" s="42">
        <v>15</v>
      </c>
      <c r="F162" s="43">
        <v>41.333333</v>
      </c>
      <c r="G162" s="43">
        <v>23.666666</v>
      </c>
      <c r="H162" s="43">
        <v>35.366666</v>
      </c>
      <c r="I162" s="43">
        <v>28.5</v>
      </c>
      <c r="J162" s="44">
        <f t="shared" si="20"/>
        <v>32.21666625</v>
      </c>
      <c r="K162" s="45">
        <f t="shared" si="21"/>
        <v>-7.573333749999996</v>
      </c>
    </row>
    <row r="163" spans="1:11" ht="21" customHeight="1">
      <c r="A163" s="41" t="s">
        <v>269</v>
      </c>
      <c r="B163" s="15">
        <v>11</v>
      </c>
      <c r="C163" s="16" t="s">
        <v>255</v>
      </c>
      <c r="D163" s="17" t="s">
        <v>213</v>
      </c>
      <c r="E163" s="42">
        <v>13</v>
      </c>
      <c r="F163" s="43">
        <v>38.384615</v>
      </c>
      <c r="G163" s="43">
        <v>25.76923</v>
      </c>
      <c r="H163" s="43">
        <v>33.923076</v>
      </c>
      <c r="I163" s="43">
        <v>23.26923</v>
      </c>
      <c r="J163" s="44">
        <f t="shared" si="20"/>
        <v>30.336537749999998</v>
      </c>
      <c r="K163" s="45">
        <f t="shared" si="21"/>
        <v>-9.453462250000001</v>
      </c>
    </row>
    <row r="164" spans="1:11" ht="21" customHeight="1">
      <c r="A164" s="77"/>
      <c r="B164" s="78"/>
      <c r="C164" s="85" t="s">
        <v>296</v>
      </c>
      <c r="D164" s="79"/>
      <c r="E164" s="80">
        <f>SUM(E153:E163)</f>
        <v>133</v>
      </c>
      <c r="F164" s="81">
        <f>AVERAGE(F153:F163)</f>
        <v>41.569374363636356</v>
      </c>
      <c r="G164" s="81">
        <f>AVERAGE(G153:G163)</f>
        <v>33.20239190909091</v>
      </c>
      <c r="H164" s="81">
        <f>AVERAGE(H153:H163)</f>
        <v>37.92061418181818</v>
      </c>
      <c r="I164" s="81">
        <f>AVERAGE(I153:I163)</f>
        <v>28.407386636363636</v>
      </c>
      <c r="J164" s="81">
        <f>AVERAGE(J153:J163)</f>
        <v>35.274941772727274</v>
      </c>
      <c r="K164" s="82">
        <f t="shared" si="21"/>
        <v>-4.515058227272725</v>
      </c>
    </row>
    <row r="165" spans="1:11" s="6" customFormat="1" ht="21" customHeight="1">
      <c r="A165" s="41" t="s">
        <v>38</v>
      </c>
      <c r="B165" s="15">
        <v>1</v>
      </c>
      <c r="C165" s="38" t="s">
        <v>48</v>
      </c>
      <c r="D165" s="39" t="s">
        <v>213</v>
      </c>
      <c r="E165" s="42">
        <v>22</v>
      </c>
      <c r="F165" s="43">
        <v>51.681818</v>
      </c>
      <c r="G165" s="43">
        <v>50</v>
      </c>
      <c r="H165" s="43">
        <v>46.272727</v>
      </c>
      <c r="I165" s="43">
        <v>40.90909</v>
      </c>
      <c r="J165" s="32">
        <f aca="true" t="shared" si="22" ref="J165:J178">AVERAGE(F165,G165,H165,I165)</f>
        <v>47.21590875</v>
      </c>
      <c r="K165" s="33">
        <f aca="true" t="shared" si="23" ref="K165:K179">J165-39.79</f>
        <v>7.425908749999998</v>
      </c>
    </row>
    <row r="166" spans="1:11" s="6" customFormat="1" ht="21" customHeight="1">
      <c r="A166" s="41" t="s">
        <v>38</v>
      </c>
      <c r="B166" s="15">
        <v>2</v>
      </c>
      <c r="C166" s="16" t="s">
        <v>101</v>
      </c>
      <c r="D166" s="17" t="s">
        <v>212</v>
      </c>
      <c r="E166" s="42">
        <v>3</v>
      </c>
      <c r="F166" s="43">
        <v>50.25</v>
      </c>
      <c r="G166" s="43">
        <v>46.666666</v>
      </c>
      <c r="H166" s="43">
        <v>42.166666</v>
      </c>
      <c r="I166" s="43">
        <v>30.833333</v>
      </c>
      <c r="J166" s="32">
        <f t="shared" si="22"/>
        <v>42.47916625</v>
      </c>
      <c r="K166" s="33">
        <f t="shared" si="23"/>
        <v>2.6891662499999995</v>
      </c>
    </row>
    <row r="167" spans="1:11" s="6" customFormat="1" ht="21" customHeight="1">
      <c r="A167" s="41" t="s">
        <v>38</v>
      </c>
      <c r="B167" s="15">
        <v>3</v>
      </c>
      <c r="C167" s="16" t="s">
        <v>53</v>
      </c>
      <c r="D167" s="17" t="s">
        <v>212</v>
      </c>
      <c r="E167" s="42">
        <v>11</v>
      </c>
      <c r="F167" s="43">
        <v>45.011363</v>
      </c>
      <c r="G167" s="43">
        <v>40.90909</v>
      </c>
      <c r="H167" s="43">
        <v>38.590909</v>
      </c>
      <c r="I167" s="43">
        <v>37.045454</v>
      </c>
      <c r="J167" s="32">
        <f t="shared" si="22"/>
        <v>40.38920400000001</v>
      </c>
      <c r="K167" s="33">
        <f t="shared" si="23"/>
        <v>0.5992040000000074</v>
      </c>
    </row>
    <row r="168" spans="1:11" s="6" customFormat="1" ht="21" customHeight="1">
      <c r="A168" s="41" t="s">
        <v>38</v>
      </c>
      <c r="B168" s="15">
        <v>4</v>
      </c>
      <c r="C168" s="16" t="s">
        <v>104</v>
      </c>
      <c r="D168" s="17" t="s">
        <v>213</v>
      </c>
      <c r="E168" s="42">
        <v>19</v>
      </c>
      <c r="F168" s="43">
        <v>50.638157</v>
      </c>
      <c r="G168" s="43">
        <v>33.68421</v>
      </c>
      <c r="H168" s="43">
        <v>41.236842</v>
      </c>
      <c r="I168" s="43">
        <v>29.868421</v>
      </c>
      <c r="J168" s="30">
        <f t="shared" si="22"/>
        <v>38.856907500000005</v>
      </c>
      <c r="K168" s="31">
        <f t="shared" si="23"/>
        <v>-0.9330924999999937</v>
      </c>
    </row>
    <row r="169" spans="1:11" s="6" customFormat="1" ht="21" customHeight="1">
      <c r="A169" s="41" t="s">
        <v>38</v>
      </c>
      <c r="B169" s="15">
        <v>5</v>
      </c>
      <c r="C169" s="16" t="s">
        <v>37</v>
      </c>
      <c r="D169" s="17" t="s">
        <v>212</v>
      </c>
      <c r="E169" s="42">
        <v>11</v>
      </c>
      <c r="F169" s="43">
        <v>43.386363</v>
      </c>
      <c r="G169" s="43">
        <v>35.454545</v>
      </c>
      <c r="H169" s="43">
        <v>38.5</v>
      </c>
      <c r="I169" s="43">
        <v>33.181818</v>
      </c>
      <c r="J169" s="30">
        <f t="shared" si="22"/>
        <v>37.6306815</v>
      </c>
      <c r="K169" s="31">
        <f t="shared" si="23"/>
        <v>-2.1593184999999977</v>
      </c>
    </row>
    <row r="170" spans="1:11" s="6" customFormat="1" ht="21" customHeight="1">
      <c r="A170" s="41" t="s">
        <v>38</v>
      </c>
      <c r="B170" s="15">
        <v>6</v>
      </c>
      <c r="C170" s="16" t="s">
        <v>60</v>
      </c>
      <c r="D170" s="17" t="s">
        <v>212</v>
      </c>
      <c r="E170" s="42">
        <v>7</v>
      </c>
      <c r="F170" s="43">
        <v>44.142857</v>
      </c>
      <c r="G170" s="43">
        <v>31.428571</v>
      </c>
      <c r="H170" s="43">
        <v>31.642857</v>
      </c>
      <c r="I170" s="43">
        <v>32.5</v>
      </c>
      <c r="J170" s="44">
        <f t="shared" si="22"/>
        <v>34.92857125</v>
      </c>
      <c r="K170" s="45">
        <f t="shared" si="23"/>
        <v>-4.861428750000002</v>
      </c>
    </row>
    <row r="171" spans="1:11" s="6" customFormat="1" ht="21" customHeight="1">
      <c r="A171" s="41" t="s">
        <v>38</v>
      </c>
      <c r="B171" s="15">
        <v>7</v>
      </c>
      <c r="C171" s="16" t="s">
        <v>142</v>
      </c>
      <c r="D171" s="17" t="s">
        <v>213</v>
      </c>
      <c r="E171" s="42">
        <v>14</v>
      </c>
      <c r="F171" s="43">
        <v>40.294642</v>
      </c>
      <c r="G171" s="43">
        <v>28.214285</v>
      </c>
      <c r="H171" s="43">
        <v>41.285714</v>
      </c>
      <c r="I171" s="43">
        <v>26.071428</v>
      </c>
      <c r="J171" s="44">
        <f t="shared" si="22"/>
        <v>33.96651725</v>
      </c>
      <c r="K171" s="45">
        <f t="shared" si="23"/>
        <v>-5.823482749999997</v>
      </c>
    </row>
    <row r="172" spans="1:11" s="6" customFormat="1" ht="21" customHeight="1">
      <c r="A172" s="41" t="s">
        <v>38</v>
      </c>
      <c r="B172" s="15">
        <v>8</v>
      </c>
      <c r="C172" s="16" t="s">
        <v>117</v>
      </c>
      <c r="D172" s="17" t="s">
        <v>213</v>
      </c>
      <c r="E172" s="42">
        <v>21</v>
      </c>
      <c r="F172" s="43">
        <v>43.023809</v>
      </c>
      <c r="G172" s="43">
        <v>31.190476</v>
      </c>
      <c r="H172" s="43">
        <v>32.285714</v>
      </c>
      <c r="I172" s="43">
        <v>27.142857</v>
      </c>
      <c r="J172" s="44">
        <f t="shared" si="22"/>
        <v>33.410714</v>
      </c>
      <c r="K172" s="45">
        <f t="shared" si="23"/>
        <v>-6.3792860000000005</v>
      </c>
    </row>
    <row r="173" spans="1:11" s="6" customFormat="1" ht="21" customHeight="1">
      <c r="A173" s="41" t="s">
        <v>38</v>
      </c>
      <c r="B173" s="15">
        <v>9</v>
      </c>
      <c r="C173" s="16" t="s">
        <v>165</v>
      </c>
      <c r="D173" s="17" t="s">
        <v>213</v>
      </c>
      <c r="E173" s="42">
        <v>13</v>
      </c>
      <c r="F173" s="43">
        <v>40.192307</v>
      </c>
      <c r="G173" s="43">
        <v>32.307692</v>
      </c>
      <c r="H173" s="43">
        <v>31.307692</v>
      </c>
      <c r="I173" s="43">
        <v>26.346153</v>
      </c>
      <c r="J173" s="44">
        <f t="shared" si="22"/>
        <v>32.538461</v>
      </c>
      <c r="K173" s="45">
        <f t="shared" si="23"/>
        <v>-7.251539000000001</v>
      </c>
    </row>
    <row r="174" spans="1:11" s="6" customFormat="1" ht="21" customHeight="1">
      <c r="A174" s="41" t="s">
        <v>38</v>
      </c>
      <c r="B174" s="15">
        <v>10</v>
      </c>
      <c r="C174" s="16" t="s">
        <v>166</v>
      </c>
      <c r="D174" s="17" t="s">
        <v>213</v>
      </c>
      <c r="E174" s="42">
        <v>38</v>
      </c>
      <c r="F174" s="43">
        <v>40.467105</v>
      </c>
      <c r="G174" s="43">
        <v>28.421052</v>
      </c>
      <c r="H174" s="43">
        <v>34.223684</v>
      </c>
      <c r="I174" s="43">
        <v>26.513157</v>
      </c>
      <c r="J174" s="44">
        <f t="shared" si="22"/>
        <v>32.4062495</v>
      </c>
      <c r="K174" s="45">
        <f t="shared" si="23"/>
        <v>-7.383750499999998</v>
      </c>
    </row>
    <row r="175" spans="1:11" s="6" customFormat="1" ht="21" customHeight="1">
      <c r="A175" s="41" t="s">
        <v>38</v>
      </c>
      <c r="B175" s="15">
        <v>11</v>
      </c>
      <c r="C175" s="16" t="s">
        <v>120</v>
      </c>
      <c r="D175" s="17" t="s">
        <v>213</v>
      </c>
      <c r="E175" s="42">
        <v>34</v>
      </c>
      <c r="F175" s="43">
        <v>37.768382</v>
      </c>
      <c r="G175" s="43">
        <v>27.647058</v>
      </c>
      <c r="H175" s="43">
        <v>31.235294</v>
      </c>
      <c r="I175" s="43">
        <v>28.088235</v>
      </c>
      <c r="J175" s="44">
        <f t="shared" si="22"/>
        <v>31.18474225</v>
      </c>
      <c r="K175" s="45">
        <f t="shared" si="23"/>
        <v>-8.60525775</v>
      </c>
    </row>
    <row r="176" spans="1:11" s="6" customFormat="1" ht="21" customHeight="1">
      <c r="A176" s="41" t="s">
        <v>38</v>
      </c>
      <c r="B176" s="15">
        <v>12</v>
      </c>
      <c r="C176" s="16" t="s">
        <v>190</v>
      </c>
      <c r="D176" s="17" t="s">
        <v>212</v>
      </c>
      <c r="E176" s="42">
        <v>6</v>
      </c>
      <c r="F176" s="43">
        <v>37.166666</v>
      </c>
      <c r="G176" s="43">
        <v>26.666666</v>
      </c>
      <c r="H176" s="43">
        <v>32.333333</v>
      </c>
      <c r="I176" s="43">
        <v>28.333333</v>
      </c>
      <c r="J176" s="44">
        <f t="shared" si="22"/>
        <v>31.124999499999998</v>
      </c>
      <c r="K176" s="45">
        <f t="shared" si="23"/>
        <v>-8.665000500000001</v>
      </c>
    </row>
    <row r="177" spans="1:11" s="6" customFormat="1" ht="21" customHeight="1">
      <c r="A177" s="41" t="s">
        <v>38</v>
      </c>
      <c r="B177" s="15">
        <v>13</v>
      </c>
      <c r="C177" s="16" t="s">
        <v>202</v>
      </c>
      <c r="D177" s="17" t="s">
        <v>213</v>
      </c>
      <c r="E177" s="42">
        <v>15</v>
      </c>
      <c r="F177" s="43">
        <v>31.558333</v>
      </c>
      <c r="G177" s="43">
        <v>21</v>
      </c>
      <c r="H177" s="43">
        <v>31.7</v>
      </c>
      <c r="I177" s="43">
        <v>23.333333</v>
      </c>
      <c r="J177" s="44">
        <f t="shared" si="22"/>
        <v>26.8979165</v>
      </c>
      <c r="K177" s="45">
        <f t="shared" si="23"/>
        <v>-12.892083499999998</v>
      </c>
    </row>
    <row r="178" spans="1:11" s="6" customFormat="1" ht="21" customHeight="1">
      <c r="A178" s="41" t="s">
        <v>38</v>
      </c>
      <c r="B178" s="15">
        <v>14</v>
      </c>
      <c r="C178" s="16" t="s">
        <v>203</v>
      </c>
      <c r="D178" s="17" t="s">
        <v>213</v>
      </c>
      <c r="E178" s="42">
        <v>14</v>
      </c>
      <c r="F178" s="43">
        <v>31.491071</v>
      </c>
      <c r="G178" s="43">
        <v>22.5</v>
      </c>
      <c r="H178" s="43">
        <v>26.214285</v>
      </c>
      <c r="I178" s="43">
        <v>24.821428</v>
      </c>
      <c r="J178" s="44">
        <f t="shared" si="22"/>
        <v>26.256696</v>
      </c>
      <c r="K178" s="45">
        <f t="shared" si="23"/>
        <v>-13.533303999999998</v>
      </c>
    </row>
    <row r="179" spans="1:11" s="6" customFormat="1" ht="21" customHeight="1">
      <c r="A179" s="77"/>
      <c r="B179" s="78"/>
      <c r="C179" s="85" t="s">
        <v>296</v>
      </c>
      <c r="D179" s="79"/>
      <c r="E179" s="87">
        <f>SUM(E165:E178)</f>
        <v>228</v>
      </c>
      <c r="F179" s="81">
        <f>AVERAGE(F165:F178)</f>
        <v>41.93377664285714</v>
      </c>
      <c r="G179" s="81">
        <f>AVERAGE(G165:G178)</f>
        <v>32.57787935714286</v>
      </c>
      <c r="H179" s="81">
        <f>AVERAGE(H165:H178)</f>
        <v>35.64255121428571</v>
      </c>
      <c r="I179" s="81">
        <f>AVERAGE(I165:I178)</f>
        <v>29.64200285714286</v>
      </c>
      <c r="J179" s="81">
        <f>AVERAGE(J165:J178)</f>
        <v>34.94905251785714</v>
      </c>
      <c r="K179" s="82">
        <f t="shared" si="23"/>
        <v>-4.840947482142859</v>
      </c>
    </row>
    <row r="180" spans="1:11" s="6" customFormat="1" ht="21" customHeight="1">
      <c r="A180" s="41" t="s">
        <v>276</v>
      </c>
      <c r="B180" s="15">
        <v>1</v>
      </c>
      <c r="C180" s="16" t="s">
        <v>109</v>
      </c>
      <c r="D180" s="17" t="s">
        <v>212</v>
      </c>
      <c r="E180" s="42">
        <v>15</v>
      </c>
      <c r="F180" s="43">
        <v>50.15</v>
      </c>
      <c r="G180" s="43">
        <v>40</v>
      </c>
      <c r="H180" s="43">
        <v>44.866666</v>
      </c>
      <c r="I180" s="43">
        <v>40.833333</v>
      </c>
      <c r="J180" s="32">
        <f aca="true" t="shared" si="24" ref="J180:J193">AVERAGE(F180,G180,H180,I180)</f>
        <v>43.962499750000006</v>
      </c>
      <c r="K180" s="33">
        <f aca="true" t="shared" si="25" ref="K180:K195">J180-39.79</f>
        <v>4.172499750000007</v>
      </c>
    </row>
    <row r="181" spans="1:11" s="6" customFormat="1" ht="21" customHeight="1">
      <c r="A181" s="41" t="s">
        <v>276</v>
      </c>
      <c r="B181" s="15">
        <v>2</v>
      </c>
      <c r="C181" s="41" t="s">
        <v>285</v>
      </c>
      <c r="D181" s="17"/>
      <c r="E181" s="42">
        <v>8</v>
      </c>
      <c r="F181" s="43">
        <v>54.3125</v>
      </c>
      <c r="G181" s="43">
        <v>49.375</v>
      </c>
      <c r="H181" s="43">
        <v>47</v>
      </c>
      <c r="I181" s="43">
        <v>23.75</v>
      </c>
      <c r="J181" s="32">
        <f t="shared" si="24"/>
        <v>43.609375</v>
      </c>
      <c r="K181" s="33">
        <f t="shared" si="25"/>
        <v>3.819375000000001</v>
      </c>
    </row>
    <row r="182" spans="1:11" s="6" customFormat="1" ht="21" customHeight="1">
      <c r="A182" s="41" t="s">
        <v>276</v>
      </c>
      <c r="B182" s="15">
        <v>3</v>
      </c>
      <c r="C182" s="16" t="s">
        <v>152</v>
      </c>
      <c r="D182" s="17" t="s">
        <v>212</v>
      </c>
      <c r="E182" s="42">
        <v>5</v>
      </c>
      <c r="F182" s="43">
        <v>41.4</v>
      </c>
      <c r="G182" s="43">
        <v>34</v>
      </c>
      <c r="H182" s="43">
        <v>34.6</v>
      </c>
      <c r="I182" s="43">
        <v>31.5</v>
      </c>
      <c r="J182" s="44">
        <f t="shared" si="24"/>
        <v>35.375</v>
      </c>
      <c r="K182" s="45">
        <f t="shared" si="25"/>
        <v>-4.414999999999999</v>
      </c>
    </row>
    <row r="183" spans="1:11" ht="21" customHeight="1">
      <c r="A183" s="41" t="s">
        <v>276</v>
      </c>
      <c r="B183" s="15">
        <v>4</v>
      </c>
      <c r="C183" s="16" t="s">
        <v>173</v>
      </c>
      <c r="D183" s="17" t="s">
        <v>213</v>
      </c>
      <c r="E183" s="42">
        <v>23</v>
      </c>
      <c r="F183" s="43">
        <v>44.983695</v>
      </c>
      <c r="G183" s="43">
        <v>30.217391</v>
      </c>
      <c r="H183" s="43">
        <v>38.913043</v>
      </c>
      <c r="I183" s="43">
        <v>25.97826</v>
      </c>
      <c r="J183" s="44">
        <f t="shared" si="24"/>
        <v>35.02309725</v>
      </c>
      <c r="K183" s="45">
        <f t="shared" si="25"/>
        <v>-4.76690275</v>
      </c>
    </row>
    <row r="184" spans="1:11" ht="21" customHeight="1">
      <c r="A184" s="41" t="s">
        <v>276</v>
      </c>
      <c r="B184" s="15">
        <v>5</v>
      </c>
      <c r="C184" s="16" t="s">
        <v>207</v>
      </c>
      <c r="D184" s="17" t="s">
        <v>212</v>
      </c>
      <c r="E184" s="42">
        <v>5</v>
      </c>
      <c r="F184" s="43">
        <v>41.425</v>
      </c>
      <c r="G184" s="43">
        <v>29</v>
      </c>
      <c r="H184" s="43">
        <v>35.7</v>
      </c>
      <c r="I184" s="43">
        <v>25.5</v>
      </c>
      <c r="J184" s="44">
        <f t="shared" si="24"/>
        <v>32.90625</v>
      </c>
      <c r="K184" s="45">
        <f t="shared" si="25"/>
        <v>-6.883749999999999</v>
      </c>
    </row>
    <row r="185" spans="1:11" ht="21" customHeight="1">
      <c r="A185" s="41" t="s">
        <v>276</v>
      </c>
      <c r="B185" s="15">
        <v>6</v>
      </c>
      <c r="C185" s="16" t="s">
        <v>116</v>
      </c>
      <c r="D185" s="17" t="s">
        <v>213</v>
      </c>
      <c r="E185" s="42">
        <v>14</v>
      </c>
      <c r="F185" s="43">
        <v>41.696428</v>
      </c>
      <c r="G185" s="43">
        <v>27.857142</v>
      </c>
      <c r="H185" s="43">
        <v>35.357142</v>
      </c>
      <c r="I185" s="43">
        <v>24.107142</v>
      </c>
      <c r="J185" s="44">
        <f t="shared" si="24"/>
        <v>32.2544635</v>
      </c>
      <c r="K185" s="45">
        <f t="shared" si="25"/>
        <v>-7.535536499999999</v>
      </c>
    </row>
    <row r="186" spans="1:11" ht="21" customHeight="1">
      <c r="A186" s="41" t="s">
        <v>276</v>
      </c>
      <c r="B186" s="15">
        <v>7</v>
      </c>
      <c r="C186" s="16" t="s">
        <v>171</v>
      </c>
      <c r="D186" s="17" t="s">
        <v>212</v>
      </c>
      <c r="E186" s="42">
        <v>7</v>
      </c>
      <c r="F186" s="43">
        <v>35.892857</v>
      </c>
      <c r="G186" s="43">
        <v>30.714285</v>
      </c>
      <c r="H186" s="43">
        <v>34.214285</v>
      </c>
      <c r="I186" s="43">
        <v>27.857142</v>
      </c>
      <c r="J186" s="44">
        <f t="shared" si="24"/>
        <v>32.16964225</v>
      </c>
      <c r="K186" s="45">
        <f t="shared" si="25"/>
        <v>-7.620357749999997</v>
      </c>
    </row>
    <row r="187" spans="1:11" ht="21" customHeight="1">
      <c r="A187" s="41" t="s">
        <v>276</v>
      </c>
      <c r="B187" s="15">
        <v>8</v>
      </c>
      <c r="C187" s="16" t="s">
        <v>184</v>
      </c>
      <c r="D187" s="17" t="s">
        <v>213</v>
      </c>
      <c r="E187" s="42">
        <v>12</v>
      </c>
      <c r="F187" s="43">
        <v>38.104166</v>
      </c>
      <c r="G187" s="43">
        <v>31.666666</v>
      </c>
      <c r="H187" s="43">
        <v>33.125</v>
      </c>
      <c r="I187" s="43">
        <v>22.708333</v>
      </c>
      <c r="J187" s="44">
        <f t="shared" si="24"/>
        <v>31.40104125</v>
      </c>
      <c r="K187" s="45">
        <f t="shared" si="25"/>
        <v>-8.38895875</v>
      </c>
    </row>
    <row r="188" spans="1:11" ht="21" customHeight="1">
      <c r="A188" s="41" t="s">
        <v>276</v>
      </c>
      <c r="B188" s="15">
        <v>9</v>
      </c>
      <c r="C188" s="16" t="s">
        <v>175</v>
      </c>
      <c r="D188" s="17" t="s">
        <v>213</v>
      </c>
      <c r="E188" s="42">
        <v>13</v>
      </c>
      <c r="F188" s="43">
        <v>38.846153</v>
      </c>
      <c r="G188" s="43">
        <v>27.307692</v>
      </c>
      <c r="H188" s="43">
        <v>32.923076</v>
      </c>
      <c r="I188" s="43">
        <v>24.807692</v>
      </c>
      <c r="J188" s="44">
        <f t="shared" si="24"/>
        <v>30.97115325</v>
      </c>
      <c r="K188" s="45">
        <f t="shared" si="25"/>
        <v>-8.818846749999999</v>
      </c>
    </row>
    <row r="189" spans="1:11" ht="21" customHeight="1">
      <c r="A189" s="41" t="s">
        <v>276</v>
      </c>
      <c r="B189" s="15">
        <v>10</v>
      </c>
      <c r="C189" s="16" t="s">
        <v>122</v>
      </c>
      <c r="D189" s="17" t="s">
        <v>213</v>
      </c>
      <c r="E189" s="42">
        <v>32</v>
      </c>
      <c r="F189" s="43">
        <v>37.542968</v>
      </c>
      <c r="G189" s="43">
        <v>28.125</v>
      </c>
      <c r="H189" s="43">
        <v>33.28125</v>
      </c>
      <c r="I189" s="43">
        <v>24.53125</v>
      </c>
      <c r="J189" s="44">
        <f t="shared" si="24"/>
        <v>30.870117</v>
      </c>
      <c r="K189" s="45">
        <f t="shared" si="25"/>
        <v>-8.919882999999999</v>
      </c>
    </row>
    <row r="190" spans="1:11" ht="21" customHeight="1">
      <c r="A190" s="41" t="s">
        <v>276</v>
      </c>
      <c r="B190" s="15">
        <v>11</v>
      </c>
      <c r="C190" s="16" t="s">
        <v>155</v>
      </c>
      <c r="D190" s="17" t="s">
        <v>213</v>
      </c>
      <c r="E190" s="42">
        <v>27</v>
      </c>
      <c r="F190" s="43">
        <v>33.666666</v>
      </c>
      <c r="G190" s="43">
        <v>26.851851</v>
      </c>
      <c r="H190" s="43">
        <v>31.222222</v>
      </c>
      <c r="I190" s="43">
        <v>25.925925</v>
      </c>
      <c r="J190" s="44">
        <f t="shared" si="24"/>
        <v>29.416666</v>
      </c>
      <c r="K190" s="45">
        <f t="shared" si="25"/>
        <v>-10.373334</v>
      </c>
    </row>
    <row r="191" spans="1:11" ht="21" customHeight="1">
      <c r="A191" s="41" t="s">
        <v>276</v>
      </c>
      <c r="B191" s="15">
        <v>12</v>
      </c>
      <c r="C191" s="16" t="s">
        <v>194</v>
      </c>
      <c r="D191" s="17" t="s">
        <v>212</v>
      </c>
      <c r="E191" s="42">
        <v>6</v>
      </c>
      <c r="F191" s="43">
        <v>31.0625</v>
      </c>
      <c r="G191" s="43">
        <v>26.666666</v>
      </c>
      <c r="H191" s="43">
        <v>33.25</v>
      </c>
      <c r="I191" s="43">
        <v>26.25</v>
      </c>
      <c r="J191" s="44">
        <f t="shared" si="24"/>
        <v>29.307291499999998</v>
      </c>
      <c r="K191" s="45">
        <f t="shared" si="25"/>
        <v>-10.482708500000001</v>
      </c>
    </row>
    <row r="192" spans="1:11" ht="21" customHeight="1">
      <c r="A192" s="41" t="s">
        <v>276</v>
      </c>
      <c r="B192" s="15">
        <v>13</v>
      </c>
      <c r="C192" s="16" t="s">
        <v>204</v>
      </c>
      <c r="D192" s="17" t="s">
        <v>213</v>
      </c>
      <c r="E192" s="42">
        <v>13</v>
      </c>
      <c r="F192" s="43">
        <v>26.942307</v>
      </c>
      <c r="G192" s="43">
        <v>20</v>
      </c>
      <c r="H192" s="43">
        <v>26.807692</v>
      </c>
      <c r="I192" s="43">
        <v>22.884615</v>
      </c>
      <c r="J192" s="44">
        <f t="shared" si="24"/>
        <v>24.1586535</v>
      </c>
      <c r="K192" s="45">
        <f t="shared" si="25"/>
        <v>-15.6313465</v>
      </c>
    </row>
    <row r="193" spans="1:11" ht="21" customHeight="1">
      <c r="A193" s="41" t="s">
        <v>276</v>
      </c>
      <c r="B193" s="15">
        <v>14</v>
      </c>
      <c r="C193" s="16" t="s">
        <v>215</v>
      </c>
      <c r="D193" s="17" t="s">
        <v>212</v>
      </c>
      <c r="E193" s="42">
        <v>11</v>
      </c>
      <c r="F193" s="43">
        <v>28.90909</v>
      </c>
      <c r="G193" s="43">
        <v>20</v>
      </c>
      <c r="H193" s="43">
        <v>22.5</v>
      </c>
      <c r="I193" s="43">
        <v>23.40909</v>
      </c>
      <c r="J193" s="44">
        <f t="shared" si="24"/>
        <v>23.704544999999996</v>
      </c>
      <c r="K193" s="45">
        <f t="shared" si="25"/>
        <v>-16.085455000000003</v>
      </c>
    </row>
    <row r="194" spans="1:11" ht="21" customHeight="1">
      <c r="A194" s="41" t="s">
        <v>276</v>
      </c>
      <c r="B194" s="15">
        <v>15</v>
      </c>
      <c r="C194" s="41" t="s">
        <v>284</v>
      </c>
      <c r="D194" s="17"/>
      <c r="E194" s="41"/>
      <c r="F194" s="41"/>
      <c r="G194" s="41"/>
      <c r="H194" s="41"/>
      <c r="I194" s="41"/>
      <c r="J194" s="7"/>
      <c r="K194" s="45"/>
    </row>
    <row r="195" spans="1:11" ht="21" customHeight="1">
      <c r="A195" s="77"/>
      <c r="B195" s="78"/>
      <c r="C195" s="85" t="s">
        <v>296</v>
      </c>
      <c r="D195" s="79"/>
      <c r="E195" s="98">
        <f>SUM(E180:E193)</f>
        <v>191</v>
      </c>
      <c r="F195" s="99">
        <f>AVERAGE(F180:F193)</f>
        <v>38.923880714285715</v>
      </c>
      <c r="G195" s="99">
        <f>AVERAGE(G180:G193)</f>
        <v>30.127263785714288</v>
      </c>
      <c r="H195" s="99">
        <f>AVERAGE(H180:H193)</f>
        <v>34.55431257142857</v>
      </c>
      <c r="I195" s="99">
        <f>AVERAGE(I180:I193)</f>
        <v>26.43162728571429</v>
      </c>
      <c r="J195" s="99">
        <f>AVERAGE(J180:J193)</f>
        <v>32.50927108928572</v>
      </c>
      <c r="K195" s="82">
        <f t="shared" si="25"/>
        <v>-7.280728910714281</v>
      </c>
    </row>
    <row r="196" spans="1:11" ht="21" customHeight="1">
      <c r="A196" s="41" t="s">
        <v>272</v>
      </c>
      <c r="B196" s="15">
        <v>1</v>
      </c>
      <c r="C196" s="38" t="s">
        <v>244</v>
      </c>
      <c r="D196" s="39" t="s">
        <v>212</v>
      </c>
      <c r="E196" s="42">
        <v>3</v>
      </c>
      <c r="F196" s="43">
        <v>60.916665</v>
      </c>
      <c r="G196" s="43">
        <v>61.666666</v>
      </c>
      <c r="H196" s="43">
        <v>52.166666</v>
      </c>
      <c r="I196" s="43">
        <v>45</v>
      </c>
      <c r="J196" s="32">
        <f aca="true" t="shared" si="26" ref="J196:J208">AVERAGE(F196,G196,H196,I196)</f>
        <v>54.93749925</v>
      </c>
      <c r="K196" s="33">
        <f aca="true" t="shared" si="27" ref="K196:K209">J196-39.79</f>
        <v>15.147499250000003</v>
      </c>
    </row>
    <row r="197" spans="1:11" ht="21" customHeight="1">
      <c r="A197" s="41" t="s">
        <v>272</v>
      </c>
      <c r="B197" s="15">
        <v>2</v>
      </c>
      <c r="C197" s="38" t="s">
        <v>10</v>
      </c>
      <c r="D197" s="39" t="s">
        <v>212</v>
      </c>
      <c r="E197" s="42">
        <v>6</v>
      </c>
      <c r="F197" s="43">
        <v>55.541666</v>
      </c>
      <c r="G197" s="43">
        <v>51.666666</v>
      </c>
      <c r="H197" s="43">
        <v>50.416666</v>
      </c>
      <c r="I197" s="43">
        <v>31.25</v>
      </c>
      <c r="J197" s="32">
        <f t="shared" si="26"/>
        <v>47.2187495</v>
      </c>
      <c r="K197" s="33">
        <f t="shared" si="27"/>
        <v>7.428749500000002</v>
      </c>
    </row>
    <row r="198" spans="1:11" ht="21" customHeight="1">
      <c r="A198" s="41" t="s">
        <v>272</v>
      </c>
      <c r="B198" s="15">
        <v>3</v>
      </c>
      <c r="C198" s="38" t="s">
        <v>232</v>
      </c>
      <c r="D198" s="39" t="s">
        <v>213</v>
      </c>
      <c r="E198" s="42">
        <v>22</v>
      </c>
      <c r="F198" s="43">
        <v>53.795454</v>
      </c>
      <c r="G198" s="43">
        <v>47.954545</v>
      </c>
      <c r="H198" s="43">
        <v>45.113636</v>
      </c>
      <c r="I198" s="43">
        <v>35.681818</v>
      </c>
      <c r="J198" s="32">
        <f t="shared" si="26"/>
        <v>45.636363249999995</v>
      </c>
      <c r="K198" s="33">
        <f t="shared" si="27"/>
        <v>5.846363249999996</v>
      </c>
    </row>
    <row r="199" spans="1:11" ht="21" customHeight="1">
      <c r="A199" s="41" t="s">
        <v>272</v>
      </c>
      <c r="B199" s="15">
        <v>4</v>
      </c>
      <c r="C199" s="16" t="s">
        <v>31</v>
      </c>
      <c r="D199" s="17" t="s">
        <v>212</v>
      </c>
      <c r="E199" s="42">
        <v>6</v>
      </c>
      <c r="F199" s="43">
        <v>50.375</v>
      </c>
      <c r="G199" s="43">
        <v>47.5</v>
      </c>
      <c r="H199" s="43">
        <v>38.25</v>
      </c>
      <c r="I199" s="43">
        <v>42.083333</v>
      </c>
      <c r="J199" s="32">
        <f t="shared" si="26"/>
        <v>44.55208325</v>
      </c>
      <c r="K199" s="33">
        <f t="shared" si="27"/>
        <v>4.762083250000003</v>
      </c>
    </row>
    <row r="200" spans="1:11" ht="21" customHeight="1">
      <c r="A200" s="41" t="s">
        <v>272</v>
      </c>
      <c r="B200" s="15">
        <v>5</v>
      </c>
      <c r="C200" s="16" t="s">
        <v>112</v>
      </c>
      <c r="D200" s="17" t="s">
        <v>213</v>
      </c>
      <c r="E200" s="42">
        <v>29</v>
      </c>
      <c r="F200" s="43">
        <v>48.474137</v>
      </c>
      <c r="G200" s="43">
        <v>38.793103</v>
      </c>
      <c r="H200" s="43">
        <v>35.620689</v>
      </c>
      <c r="I200" s="43">
        <v>33.103448</v>
      </c>
      <c r="J200" s="30">
        <f t="shared" si="26"/>
        <v>38.99784425</v>
      </c>
      <c r="K200" s="31">
        <f t="shared" si="27"/>
        <v>-0.7921557499999992</v>
      </c>
    </row>
    <row r="201" spans="1:11" ht="21" customHeight="1">
      <c r="A201" s="41" t="s">
        <v>272</v>
      </c>
      <c r="B201" s="15">
        <v>6</v>
      </c>
      <c r="C201" s="16" t="s">
        <v>168</v>
      </c>
      <c r="D201" s="17" t="s">
        <v>213</v>
      </c>
      <c r="E201" s="42">
        <v>9</v>
      </c>
      <c r="F201" s="43">
        <v>49.722222</v>
      </c>
      <c r="G201" s="43">
        <v>31.666666</v>
      </c>
      <c r="H201" s="43">
        <v>40.111111</v>
      </c>
      <c r="I201" s="43">
        <v>30.277777</v>
      </c>
      <c r="J201" s="30">
        <f t="shared" si="26"/>
        <v>37.944444000000004</v>
      </c>
      <c r="K201" s="31">
        <f t="shared" si="27"/>
        <v>-1.8455559999999949</v>
      </c>
    </row>
    <row r="202" spans="1:11" ht="21" customHeight="1">
      <c r="A202" s="41" t="s">
        <v>272</v>
      </c>
      <c r="B202" s="15">
        <v>7</v>
      </c>
      <c r="C202" s="16" t="s">
        <v>100</v>
      </c>
      <c r="D202" s="17" t="s">
        <v>212</v>
      </c>
      <c r="E202" s="42">
        <v>6</v>
      </c>
      <c r="F202" s="43">
        <v>44.875</v>
      </c>
      <c r="G202" s="43">
        <v>39.166666</v>
      </c>
      <c r="H202" s="43">
        <v>37.166666</v>
      </c>
      <c r="I202" s="43">
        <v>30.416666</v>
      </c>
      <c r="J202" s="30">
        <f t="shared" si="26"/>
        <v>37.906249499999994</v>
      </c>
      <c r="K202" s="31">
        <f t="shared" si="27"/>
        <v>-1.883750500000005</v>
      </c>
    </row>
    <row r="203" spans="1:11" ht="21" customHeight="1">
      <c r="A203" s="41" t="s">
        <v>272</v>
      </c>
      <c r="B203" s="15">
        <v>8</v>
      </c>
      <c r="C203" s="16" t="s">
        <v>102</v>
      </c>
      <c r="D203" s="17" t="s">
        <v>213</v>
      </c>
      <c r="E203" s="42">
        <v>17</v>
      </c>
      <c r="F203" s="43">
        <v>44.235294</v>
      </c>
      <c r="G203" s="43">
        <v>34.705882</v>
      </c>
      <c r="H203" s="43">
        <v>37.941176</v>
      </c>
      <c r="I203" s="43">
        <v>29.411764</v>
      </c>
      <c r="J203" s="30">
        <f t="shared" si="26"/>
        <v>36.573529</v>
      </c>
      <c r="K203" s="31">
        <f t="shared" si="27"/>
        <v>-3.2164709999999985</v>
      </c>
    </row>
    <row r="204" spans="1:11" ht="21" customHeight="1">
      <c r="A204" s="41" t="s">
        <v>272</v>
      </c>
      <c r="B204" s="15">
        <v>9</v>
      </c>
      <c r="C204" s="16" t="s">
        <v>96</v>
      </c>
      <c r="D204" s="17" t="s">
        <v>212</v>
      </c>
      <c r="E204" s="42">
        <v>5</v>
      </c>
      <c r="F204" s="43">
        <v>46.65</v>
      </c>
      <c r="G204" s="43">
        <v>31</v>
      </c>
      <c r="H204" s="43">
        <v>36.7</v>
      </c>
      <c r="I204" s="43">
        <v>30.5</v>
      </c>
      <c r="J204" s="44">
        <f t="shared" si="26"/>
        <v>36.212500000000006</v>
      </c>
      <c r="K204" s="45">
        <f t="shared" si="27"/>
        <v>-3.5774999999999935</v>
      </c>
    </row>
    <row r="205" spans="1:11" ht="21" customHeight="1">
      <c r="A205" s="41" t="s">
        <v>272</v>
      </c>
      <c r="B205" s="15">
        <v>10</v>
      </c>
      <c r="C205" s="16" t="s">
        <v>32</v>
      </c>
      <c r="D205" s="17" t="s">
        <v>213</v>
      </c>
      <c r="E205" s="42">
        <v>17</v>
      </c>
      <c r="F205" s="43">
        <v>39.492647</v>
      </c>
      <c r="G205" s="43">
        <v>35</v>
      </c>
      <c r="H205" s="43">
        <v>38.588235</v>
      </c>
      <c r="I205" s="43">
        <v>27.941176</v>
      </c>
      <c r="J205" s="44">
        <f t="shared" si="26"/>
        <v>35.255514500000004</v>
      </c>
      <c r="K205" s="45">
        <f t="shared" si="27"/>
        <v>-4.534485499999995</v>
      </c>
    </row>
    <row r="206" spans="1:11" ht="21" customHeight="1">
      <c r="A206" s="41" t="s">
        <v>272</v>
      </c>
      <c r="B206" s="15">
        <v>11</v>
      </c>
      <c r="C206" s="16" t="s">
        <v>137</v>
      </c>
      <c r="D206" s="17" t="s">
        <v>212</v>
      </c>
      <c r="E206" s="42">
        <v>12</v>
      </c>
      <c r="F206" s="43">
        <v>39.625</v>
      </c>
      <c r="G206" s="43">
        <v>32.5</v>
      </c>
      <c r="H206" s="43">
        <v>35.916666</v>
      </c>
      <c r="I206" s="43">
        <v>28.541666</v>
      </c>
      <c r="J206" s="44">
        <f t="shared" si="26"/>
        <v>34.145832999999996</v>
      </c>
      <c r="K206" s="45">
        <f t="shared" si="27"/>
        <v>-5.644167000000003</v>
      </c>
    </row>
    <row r="207" spans="1:11" ht="21" customHeight="1">
      <c r="A207" s="41" t="s">
        <v>272</v>
      </c>
      <c r="B207" s="15">
        <v>12</v>
      </c>
      <c r="C207" s="16" t="s">
        <v>55</v>
      </c>
      <c r="D207" s="17" t="s">
        <v>212</v>
      </c>
      <c r="E207" s="42">
        <v>8</v>
      </c>
      <c r="F207" s="43">
        <v>44.6875</v>
      </c>
      <c r="G207" s="43">
        <v>27.5</v>
      </c>
      <c r="H207" s="43">
        <v>35.625</v>
      </c>
      <c r="I207" s="43">
        <v>28.75</v>
      </c>
      <c r="J207" s="44">
        <f t="shared" si="26"/>
        <v>34.140625</v>
      </c>
      <c r="K207" s="45">
        <f t="shared" si="27"/>
        <v>-5.649374999999999</v>
      </c>
    </row>
    <row r="208" spans="1:11" ht="21" customHeight="1">
      <c r="A208" s="41" t="s">
        <v>272</v>
      </c>
      <c r="B208" s="15">
        <v>13</v>
      </c>
      <c r="C208" s="16" t="s">
        <v>234</v>
      </c>
      <c r="D208" s="17" t="s">
        <v>212</v>
      </c>
      <c r="E208" s="42">
        <v>2</v>
      </c>
      <c r="F208" s="43">
        <v>37.5</v>
      </c>
      <c r="G208" s="43">
        <v>30</v>
      </c>
      <c r="H208" s="43">
        <v>31</v>
      </c>
      <c r="I208" s="43">
        <v>23.75</v>
      </c>
      <c r="J208" s="44">
        <f t="shared" si="26"/>
        <v>30.5625</v>
      </c>
      <c r="K208" s="45">
        <f t="shared" si="27"/>
        <v>-9.2275</v>
      </c>
    </row>
    <row r="209" spans="1:11" s="36" customFormat="1" ht="21" customHeight="1">
      <c r="A209" s="83"/>
      <c r="B209" s="84"/>
      <c r="C209" s="85" t="s">
        <v>296</v>
      </c>
      <c r="D209" s="86"/>
      <c r="E209" s="87">
        <f>SUM(E196:E208)</f>
        <v>142</v>
      </c>
      <c r="F209" s="81">
        <f>AVERAGE(F196:F208)</f>
        <v>47.376198846153834</v>
      </c>
      <c r="G209" s="81">
        <f>AVERAGE(G196:G208)</f>
        <v>39.163091846153854</v>
      </c>
      <c r="H209" s="81">
        <f>AVERAGE(H196:H208)</f>
        <v>39.58588546153846</v>
      </c>
      <c r="I209" s="81">
        <f>AVERAGE(I196:I208)</f>
        <v>32.05443446153846</v>
      </c>
      <c r="J209" s="81">
        <f>AVERAGE(J196:J208)</f>
        <v>39.54490265384615</v>
      </c>
      <c r="K209" s="82">
        <f t="shared" si="27"/>
        <v>-0.24509734615384815</v>
      </c>
    </row>
    <row r="210" spans="1:11" ht="21" customHeight="1">
      <c r="A210" s="41" t="s">
        <v>271</v>
      </c>
      <c r="B210" s="15">
        <v>1</v>
      </c>
      <c r="C210" s="16" t="s">
        <v>87</v>
      </c>
      <c r="D210" s="17" t="s">
        <v>213</v>
      </c>
      <c r="E210" s="42">
        <v>11</v>
      </c>
      <c r="F210" s="43">
        <v>46.090909</v>
      </c>
      <c r="G210" s="43">
        <v>45</v>
      </c>
      <c r="H210" s="43">
        <v>43.045454</v>
      </c>
      <c r="I210" s="43">
        <v>33.40909</v>
      </c>
      <c r="J210" s="32">
        <f aca="true" t="shared" si="28" ref="J210:J219">AVERAGE(F210,G210,H210,I210)</f>
        <v>41.88636325</v>
      </c>
      <c r="K210" s="33">
        <f aca="true" t="shared" si="29" ref="K210:K220">J210-39.79</f>
        <v>2.096363250000003</v>
      </c>
    </row>
    <row r="211" spans="1:11" ht="21" customHeight="1">
      <c r="A211" s="41" t="s">
        <v>271</v>
      </c>
      <c r="B211" s="15">
        <v>2</v>
      </c>
      <c r="C211" s="38" t="s">
        <v>36</v>
      </c>
      <c r="D211" s="39" t="s">
        <v>213</v>
      </c>
      <c r="E211" s="42">
        <v>36</v>
      </c>
      <c r="F211" s="43">
        <v>51.940972</v>
      </c>
      <c r="G211" s="43">
        <v>38.194444</v>
      </c>
      <c r="H211" s="43">
        <v>44.041666</v>
      </c>
      <c r="I211" s="43">
        <v>30.625</v>
      </c>
      <c r="J211" s="32">
        <f t="shared" si="28"/>
        <v>41.200520499999996</v>
      </c>
      <c r="K211" s="33">
        <f t="shared" si="29"/>
        <v>1.410520499999997</v>
      </c>
    </row>
    <row r="212" spans="1:11" ht="21" customHeight="1">
      <c r="A212" s="41" t="s">
        <v>271</v>
      </c>
      <c r="B212" s="15">
        <v>3</v>
      </c>
      <c r="C212" s="38" t="s">
        <v>43</v>
      </c>
      <c r="D212" s="39" t="s">
        <v>212</v>
      </c>
      <c r="E212" s="42">
        <v>7</v>
      </c>
      <c r="F212" s="43">
        <v>49.5</v>
      </c>
      <c r="G212" s="43">
        <v>39.285714</v>
      </c>
      <c r="H212" s="43">
        <v>41.714285</v>
      </c>
      <c r="I212" s="43">
        <v>33.214285</v>
      </c>
      <c r="J212" s="32">
        <f t="shared" si="28"/>
        <v>40.928571</v>
      </c>
      <c r="K212" s="33">
        <f t="shared" si="29"/>
        <v>1.138570999999999</v>
      </c>
    </row>
    <row r="213" spans="1:11" ht="21" customHeight="1">
      <c r="A213" s="41" t="s">
        <v>271</v>
      </c>
      <c r="B213" s="15">
        <v>4</v>
      </c>
      <c r="C213" s="16" t="s">
        <v>126</v>
      </c>
      <c r="D213" s="17" t="s">
        <v>212</v>
      </c>
      <c r="E213" s="42">
        <v>2</v>
      </c>
      <c r="F213" s="43">
        <v>51.5</v>
      </c>
      <c r="G213" s="43">
        <v>32.5</v>
      </c>
      <c r="H213" s="43">
        <v>47</v>
      </c>
      <c r="I213" s="43">
        <v>27.5</v>
      </c>
      <c r="J213" s="30">
        <f t="shared" si="28"/>
        <v>39.625</v>
      </c>
      <c r="K213" s="31">
        <f t="shared" si="29"/>
        <v>-0.16499999999999915</v>
      </c>
    </row>
    <row r="214" spans="1:11" ht="21" customHeight="1">
      <c r="A214" s="41" t="s">
        <v>271</v>
      </c>
      <c r="B214" s="15">
        <v>5</v>
      </c>
      <c r="C214" s="38" t="s">
        <v>124</v>
      </c>
      <c r="D214" s="39" t="s">
        <v>213</v>
      </c>
      <c r="E214" s="42">
        <v>18</v>
      </c>
      <c r="F214" s="43">
        <v>46.152777</v>
      </c>
      <c r="G214" s="43">
        <v>32.5</v>
      </c>
      <c r="H214" s="43">
        <v>39.055555</v>
      </c>
      <c r="I214" s="43">
        <v>26.111111</v>
      </c>
      <c r="J214" s="44">
        <f t="shared" si="28"/>
        <v>35.95486075</v>
      </c>
      <c r="K214" s="45">
        <f t="shared" si="29"/>
        <v>-3.8351392499999974</v>
      </c>
    </row>
    <row r="215" spans="1:11" ht="21" customHeight="1">
      <c r="A215" s="41" t="s">
        <v>271</v>
      </c>
      <c r="B215" s="15">
        <v>6</v>
      </c>
      <c r="C215" s="38" t="s">
        <v>46</v>
      </c>
      <c r="D215" s="39" t="s">
        <v>212</v>
      </c>
      <c r="E215" s="42">
        <v>6</v>
      </c>
      <c r="F215" s="43">
        <v>39.479166</v>
      </c>
      <c r="G215" s="43">
        <v>35</v>
      </c>
      <c r="H215" s="43">
        <v>34.833333</v>
      </c>
      <c r="I215" s="43">
        <v>27.083333</v>
      </c>
      <c r="J215" s="44">
        <f t="shared" si="28"/>
        <v>34.098958</v>
      </c>
      <c r="K215" s="45">
        <f t="shared" si="29"/>
        <v>-5.691041999999996</v>
      </c>
    </row>
    <row r="216" spans="1:11" ht="21" customHeight="1">
      <c r="A216" s="41" t="s">
        <v>271</v>
      </c>
      <c r="B216" s="15">
        <v>7</v>
      </c>
      <c r="C216" s="16" t="s">
        <v>34</v>
      </c>
      <c r="D216" s="17" t="s">
        <v>212</v>
      </c>
      <c r="E216" s="42">
        <v>10</v>
      </c>
      <c r="F216" s="43">
        <v>40.2</v>
      </c>
      <c r="G216" s="43">
        <v>28.5</v>
      </c>
      <c r="H216" s="43">
        <v>36.9</v>
      </c>
      <c r="I216" s="43">
        <v>28.5</v>
      </c>
      <c r="J216" s="44">
        <f t="shared" si="28"/>
        <v>33.525</v>
      </c>
      <c r="K216" s="45">
        <f t="shared" si="29"/>
        <v>-6.265000000000001</v>
      </c>
    </row>
    <row r="217" spans="1:11" ht="21" customHeight="1">
      <c r="A217" s="41" t="s">
        <v>271</v>
      </c>
      <c r="B217" s="15">
        <v>8</v>
      </c>
      <c r="C217" s="16" t="s">
        <v>92</v>
      </c>
      <c r="D217" s="17" t="s">
        <v>213</v>
      </c>
      <c r="E217" s="42">
        <v>23</v>
      </c>
      <c r="F217" s="43">
        <v>40.195652</v>
      </c>
      <c r="G217" s="43">
        <v>28.47826</v>
      </c>
      <c r="H217" s="43">
        <v>35.347826</v>
      </c>
      <c r="I217" s="43">
        <v>24.23913</v>
      </c>
      <c r="J217" s="44">
        <f t="shared" si="28"/>
        <v>32.065217</v>
      </c>
      <c r="K217" s="45">
        <f t="shared" si="29"/>
        <v>-7.724783000000002</v>
      </c>
    </row>
    <row r="218" spans="1:11" ht="21" customHeight="1">
      <c r="A218" s="41" t="s">
        <v>271</v>
      </c>
      <c r="B218" s="15">
        <v>9</v>
      </c>
      <c r="C218" s="16" t="s">
        <v>125</v>
      </c>
      <c r="D218" s="17" t="s">
        <v>213</v>
      </c>
      <c r="E218" s="42">
        <v>13</v>
      </c>
      <c r="F218" s="43">
        <v>34.134615</v>
      </c>
      <c r="G218" s="43">
        <v>30</v>
      </c>
      <c r="H218" s="43">
        <v>34.961538</v>
      </c>
      <c r="I218" s="43">
        <v>29.038461</v>
      </c>
      <c r="J218" s="44">
        <f t="shared" si="28"/>
        <v>32.0336535</v>
      </c>
      <c r="K218" s="45">
        <f t="shared" si="29"/>
        <v>-7.756346499999999</v>
      </c>
    </row>
    <row r="219" spans="1:11" ht="21" customHeight="1">
      <c r="A219" s="41" t="s">
        <v>271</v>
      </c>
      <c r="B219" s="15">
        <v>10</v>
      </c>
      <c r="C219" s="16" t="s">
        <v>154</v>
      </c>
      <c r="D219" s="17" t="s">
        <v>213</v>
      </c>
      <c r="E219" s="42">
        <v>14</v>
      </c>
      <c r="F219" s="43">
        <v>33.392857</v>
      </c>
      <c r="G219" s="43">
        <v>25.714285</v>
      </c>
      <c r="H219" s="43">
        <v>31.071428</v>
      </c>
      <c r="I219" s="43">
        <v>25</v>
      </c>
      <c r="J219" s="44">
        <f t="shared" si="28"/>
        <v>28.7946425</v>
      </c>
      <c r="K219" s="45">
        <f t="shared" si="29"/>
        <v>-10.9953575</v>
      </c>
    </row>
    <row r="220" spans="1:11" ht="21" customHeight="1">
      <c r="A220" s="83"/>
      <c r="B220" s="84"/>
      <c r="C220" s="85" t="s">
        <v>296</v>
      </c>
      <c r="D220" s="86"/>
      <c r="E220" s="87">
        <f>SUM(E210:E219)</f>
        <v>140</v>
      </c>
      <c r="F220" s="81">
        <f>AVERAGE(F210:F219)</f>
        <v>43.2586948</v>
      </c>
      <c r="G220" s="81">
        <f>AVERAGE(G210:G219)</f>
        <v>33.5172703</v>
      </c>
      <c r="H220" s="81">
        <f>AVERAGE(H210:H219)</f>
        <v>38.7971085</v>
      </c>
      <c r="I220" s="81">
        <f>AVERAGE(I210:I219)</f>
        <v>28.472040999999997</v>
      </c>
      <c r="J220" s="81">
        <f>AVERAGE(J210:J219)</f>
        <v>36.01127865</v>
      </c>
      <c r="K220" s="82">
        <f t="shared" si="29"/>
        <v>-3.778721349999998</v>
      </c>
    </row>
    <row r="221" spans="1:11" ht="21" customHeight="1">
      <c r="A221" s="41" t="s">
        <v>273</v>
      </c>
      <c r="B221" s="15">
        <v>1</v>
      </c>
      <c r="C221" s="16" t="s">
        <v>12</v>
      </c>
      <c r="D221" s="17" t="s">
        <v>213</v>
      </c>
      <c r="E221" s="42">
        <v>9</v>
      </c>
      <c r="F221" s="43">
        <v>50.972222</v>
      </c>
      <c r="G221" s="43">
        <v>47.222222</v>
      </c>
      <c r="H221" s="43">
        <v>40.722222</v>
      </c>
      <c r="I221" s="43">
        <v>32.222222</v>
      </c>
      <c r="J221" s="32">
        <f aca="true" t="shared" si="30" ref="J221:J230">AVERAGE(F221,G221,H221,I221)</f>
        <v>42.784722</v>
      </c>
      <c r="K221" s="33">
        <f aca="true" t="shared" si="31" ref="K221:K231">J221-39.79</f>
        <v>2.994722000000003</v>
      </c>
    </row>
    <row r="222" spans="1:11" ht="21" customHeight="1">
      <c r="A222" s="41" t="s">
        <v>273</v>
      </c>
      <c r="B222" s="15">
        <v>2</v>
      </c>
      <c r="C222" s="16" t="s">
        <v>252</v>
      </c>
      <c r="D222" s="17" t="s">
        <v>212</v>
      </c>
      <c r="E222" s="42">
        <v>9</v>
      </c>
      <c r="F222" s="43">
        <v>50.680555</v>
      </c>
      <c r="G222" s="43">
        <v>31.111111</v>
      </c>
      <c r="H222" s="43">
        <v>40.833333</v>
      </c>
      <c r="I222" s="43">
        <v>31.111111</v>
      </c>
      <c r="J222" s="30">
        <f t="shared" si="30"/>
        <v>38.4340275</v>
      </c>
      <c r="K222" s="31">
        <f t="shared" si="31"/>
        <v>-1.3559725</v>
      </c>
    </row>
    <row r="223" spans="1:11" ht="21" customHeight="1">
      <c r="A223" s="41" t="s">
        <v>273</v>
      </c>
      <c r="B223" s="15">
        <v>3</v>
      </c>
      <c r="C223" s="16" t="s">
        <v>76</v>
      </c>
      <c r="D223" s="17" t="s">
        <v>212</v>
      </c>
      <c r="E223" s="42">
        <v>8</v>
      </c>
      <c r="F223" s="43">
        <v>46.84375</v>
      </c>
      <c r="G223" s="43">
        <v>33.125</v>
      </c>
      <c r="H223" s="43">
        <v>41.75</v>
      </c>
      <c r="I223" s="43">
        <v>28.4375</v>
      </c>
      <c r="J223" s="30">
        <f t="shared" si="30"/>
        <v>37.5390625</v>
      </c>
      <c r="K223" s="31">
        <f t="shared" si="31"/>
        <v>-2.250937499999999</v>
      </c>
    </row>
    <row r="224" spans="1:11" ht="21" customHeight="1">
      <c r="A224" s="41" t="s">
        <v>273</v>
      </c>
      <c r="B224" s="15">
        <v>4</v>
      </c>
      <c r="C224" s="16" t="s">
        <v>88</v>
      </c>
      <c r="D224" s="17" t="s">
        <v>213</v>
      </c>
      <c r="E224" s="42">
        <v>11</v>
      </c>
      <c r="F224" s="43">
        <v>40.772727</v>
      </c>
      <c r="G224" s="43">
        <v>31.818181</v>
      </c>
      <c r="H224" s="43">
        <v>45</v>
      </c>
      <c r="I224" s="43">
        <v>22.045454</v>
      </c>
      <c r="J224" s="44">
        <f t="shared" si="30"/>
        <v>34.9090905</v>
      </c>
      <c r="K224" s="45">
        <f t="shared" si="31"/>
        <v>-4.880909500000001</v>
      </c>
    </row>
    <row r="225" spans="1:11" ht="21" customHeight="1">
      <c r="A225" s="41" t="s">
        <v>273</v>
      </c>
      <c r="B225" s="15">
        <v>5</v>
      </c>
      <c r="C225" s="16" t="s">
        <v>163</v>
      </c>
      <c r="D225" s="17" t="s">
        <v>213</v>
      </c>
      <c r="E225" s="42">
        <v>7</v>
      </c>
      <c r="F225" s="43">
        <v>41.178571</v>
      </c>
      <c r="G225" s="43">
        <v>30.714285</v>
      </c>
      <c r="H225" s="43">
        <v>40.785714</v>
      </c>
      <c r="I225" s="43">
        <v>26.785714</v>
      </c>
      <c r="J225" s="44">
        <f t="shared" si="30"/>
        <v>34.866071</v>
      </c>
      <c r="K225" s="45">
        <f t="shared" si="31"/>
        <v>-4.923929000000001</v>
      </c>
    </row>
    <row r="226" spans="1:11" ht="21" customHeight="1">
      <c r="A226" s="41" t="s">
        <v>273</v>
      </c>
      <c r="B226" s="15">
        <v>6</v>
      </c>
      <c r="C226" s="16" t="s">
        <v>228</v>
      </c>
      <c r="D226" s="17" t="s">
        <v>212</v>
      </c>
      <c r="E226" s="42">
        <v>8</v>
      </c>
      <c r="F226" s="43">
        <v>46.4375</v>
      </c>
      <c r="G226" s="43">
        <v>28.75</v>
      </c>
      <c r="H226" s="43">
        <v>36.0625</v>
      </c>
      <c r="I226" s="43">
        <v>27.1875</v>
      </c>
      <c r="J226" s="44">
        <f t="shared" si="30"/>
        <v>34.609375</v>
      </c>
      <c r="K226" s="45">
        <f t="shared" si="31"/>
        <v>-5.180624999999999</v>
      </c>
    </row>
    <row r="227" spans="1:11" ht="21" customHeight="1">
      <c r="A227" s="41" t="s">
        <v>273</v>
      </c>
      <c r="B227" s="15">
        <v>7</v>
      </c>
      <c r="C227" s="16" t="s">
        <v>245</v>
      </c>
      <c r="D227" s="17" t="s">
        <v>212</v>
      </c>
      <c r="E227" s="42">
        <v>1</v>
      </c>
      <c r="F227" s="43">
        <v>34.25</v>
      </c>
      <c r="G227" s="43">
        <v>45</v>
      </c>
      <c r="H227" s="43">
        <v>32.5</v>
      </c>
      <c r="I227" s="43">
        <v>22.5</v>
      </c>
      <c r="J227" s="44">
        <f t="shared" si="30"/>
        <v>33.5625</v>
      </c>
      <c r="K227" s="45">
        <f t="shared" si="31"/>
        <v>-6.227499999999999</v>
      </c>
    </row>
    <row r="228" spans="1:11" ht="21" customHeight="1">
      <c r="A228" s="41" t="s">
        <v>273</v>
      </c>
      <c r="B228" s="15">
        <v>8</v>
      </c>
      <c r="C228" s="16" t="s">
        <v>172</v>
      </c>
      <c r="D228" s="17" t="s">
        <v>213</v>
      </c>
      <c r="E228" s="42">
        <v>19</v>
      </c>
      <c r="F228" s="43">
        <v>37.848684</v>
      </c>
      <c r="G228" s="43">
        <v>32.894736</v>
      </c>
      <c r="H228" s="43">
        <v>36.263157</v>
      </c>
      <c r="I228" s="43">
        <v>24.210526</v>
      </c>
      <c r="J228" s="44">
        <f t="shared" si="30"/>
        <v>32.80427575</v>
      </c>
      <c r="K228" s="45">
        <f t="shared" si="31"/>
        <v>-6.985724249999997</v>
      </c>
    </row>
    <row r="229" spans="1:11" ht="21" customHeight="1">
      <c r="A229" s="41" t="s">
        <v>273</v>
      </c>
      <c r="B229" s="15">
        <v>9</v>
      </c>
      <c r="C229" s="16" t="s">
        <v>247</v>
      </c>
      <c r="D229" s="17" t="s">
        <v>212</v>
      </c>
      <c r="E229" s="42">
        <v>8</v>
      </c>
      <c r="F229" s="43">
        <v>36.34375</v>
      </c>
      <c r="G229" s="43">
        <v>21.875</v>
      </c>
      <c r="H229" s="43">
        <v>34.75</v>
      </c>
      <c r="I229" s="43">
        <v>26.5625</v>
      </c>
      <c r="J229" s="44">
        <f t="shared" si="30"/>
        <v>29.8828125</v>
      </c>
      <c r="K229" s="45">
        <f t="shared" si="31"/>
        <v>-9.9071875</v>
      </c>
    </row>
    <row r="230" spans="1:11" ht="21" customHeight="1">
      <c r="A230" s="41" t="s">
        <v>273</v>
      </c>
      <c r="B230" s="15">
        <v>10</v>
      </c>
      <c r="C230" s="16" t="s">
        <v>218</v>
      </c>
      <c r="D230" s="17" t="s">
        <v>212</v>
      </c>
      <c r="E230" s="42">
        <v>6</v>
      </c>
      <c r="F230" s="43">
        <v>32.041666</v>
      </c>
      <c r="G230" s="43">
        <v>26.666666</v>
      </c>
      <c r="H230" s="43">
        <v>32.75</v>
      </c>
      <c r="I230" s="43">
        <v>27.916666</v>
      </c>
      <c r="J230" s="44">
        <f t="shared" si="30"/>
        <v>29.8437495</v>
      </c>
      <c r="K230" s="45">
        <f t="shared" si="31"/>
        <v>-9.946250499999998</v>
      </c>
    </row>
    <row r="231" spans="1:11" ht="21" customHeight="1">
      <c r="A231" s="83"/>
      <c r="B231" s="84"/>
      <c r="C231" s="85" t="s">
        <v>296</v>
      </c>
      <c r="D231" s="86"/>
      <c r="E231" s="87">
        <f>SUM(E221:E230)</f>
        <v>86</v>
      </c>
      <c r="F231" s="81">
        <f>AVERAGE(F221:F230)</f>
        <v>41.736942500000005</v>
      </c>
      <c r="G231" s="81">
        <f>AVERAGE(G221:G230)</f>
        <v>32.917720100000004</v>
      </c>
      <c r="H231" s="81">
        <f>AVERAGE(H221:H230)</f>
        <v>38.1416926</v>
      </c>
      <c r="I231" s="81">
        <f>AVERAGE(I221:I230)</f>
        <v>26.897919300000005</v>
      </c>
      <c r="J231" s="81">
        <f>AVERAGE(J221:J230)</f>
        <v>34.923568625</v>
      </c>
      <c r="K231" s="82">
        <f t="shared" si="31"/>
        <v>-4.866431374999998</v>
      </c>
    </row>
    <row r="232" spans="1:11" ht="21" customHeight="1">
      <c r="A232" s="41" t="s">
        <v>274</v>
      </c>
      <c r="B232" s="15">
        <v>1</v>
      </c>
      <c r="C232" s="38" t="s">
        <v>13</v>
      </c>
      <c r="D232" s="39" t="s">
        <v>212</v>
      </c>
      <c r="E232" s="42">
        <v>2</v>
      </c>
      <c r="F232" s="43">
        <v>58.125</v>
      </c>
      <c r="G232" s="43">
        <v>82.5</v>
      </c>
      <c r="H232" s="43">
        <v>66</v>
      </c>
      <c r="I232" s="43">
        <v>36.25</v>
      </c>
      <c r="J232" s="32">
        <f aca="true" t="shared" si="32" ref="J232:J239">AVERAGE(F232,G232,H232,I232)</f>
        <v>60.71875</v>
      </c>
      <c r="K232" s="33">
        <f aca="true" t="shared" si="33" ref="K232:K239">J232-39.79</f>
        <v>20.92875</v>
      </c>
    </row>
    <row r="233" spans="1:11" ht="21" customHeight="1">
      <c r="A233" s="41" t="s">
        <v>274</v>
      </c>
      <c r="B233" s="15">
        <v>2</v>
      </c>
      <c r="C233" s="38" t="s">
        <v>30</v>
      </c>
      <c r="D233" s="39" t="s">
        <v>212</v>
      </c>
      <c r="E233" s="42">
        <v>2</v>
      </c>
      <c r="F233" s="43">
        <v>55.625</v>
      </c>
      <c r="G233" s="43">
        <v>37.5</v>
      </c>
      <c r="H233" s="43">
        <v>41</v>
      </c>
      <c r="I233" s="43">
        <v>41.25</v>
      </c>
      <c r="J233" s="32">
        <f t="shared" si="32"/>
        <v>43.84375</v>
      </c>
      <c r="K233" s="33">
        <f t="shared" si="33"/>
        <v>4.053750000000001</v>
      </c>
    </row>
    <row r="234" spans="1:11" ht="21" customHeight="1">
      <c r="A234" s="41" t="s">
        <v>274</v>
      </c>
      <c r="B234" s="15">
        <v>3</v>
      </c>
      <c r="C234" s="16" t="s">
        <v>81</v>
      </c>
      <c r="D234" s="17" t="s">
        <v>213</v>
      </c>
      <c r="E234" s="42">
        <v>12</v>
      </c>
      <c r="F234" s="43">
        <v>53.375</v>
      </c>
      <c r="G234" s="43">
        <v>44.166666</v>
      </c>
      <c r="H234" s="43">
        <v>42.375</v>
      </c>
      <c r="I234" s="43">
        <v>31.666666</v>
      </c>
      <c r="J234" s="32">
        <f t="shared" si="32"/>
        <v>42.895832999999996</v>
      </c>
      <c r="K234" s="33">
        <f t="shared" si="33"/>
        <v>3.105832999999997</v>
      </c>
    </row>
    <row r="235" spans="1:11" ht="21" customHeight="1">
      <c r="A235" s="41" t="s">
        <v>274</v>
      </c>
      <c r="B235" s="15">
        <v>4</v>
      </c>
      <c r="C235" s="38" t="s">
        <v>85</v>
      </c>
      <c r="D235" s="39" t="s">
        <v>212</v>
      </c>
      <c r="E235" s="42">
        <v>6</v>
      </c>
      <c r="F235" s="43">
        <v>52.208333</v>
      </c>
      <c r="G235" s="43">
        <v>39.166666</v>
      </c>
      <c r="H235" s="43">
        <v>44.833333</v>
      </c>
      <c r="I235" s="43">
        <v>34.583333</v>
      </c>
      <c r="J235" s="32">
        <f t="shared" si="32"/>
        <v>42.697916250000006</v>
      </c>
      <c r="K235" s="33">
        <f t="shared" si="33"/>
        <v>2.9079162500000066</v>
      </c>
    </row>
    <row r="236" spans="1:11" ht="21" customHeight="1">
      <c r="A236" s="41" t="s">
        <v>274</v>
      </c>
      <c r="B236" s="15">
        <v>5</v>
      </c>
      <c r="C236" s="38" t="s">
        <v>97</v>
      </c>
      <c r="D236" s="39" t="s">
        <v>213</v>
      </c>
      <c r="E236" s="42">
        <v>17</v>
      </c>
      <c r="F236" s="43">
        <v>52.264705</v>
      </c>
      <c r="G236" s="43">
        <v>33.823529</v>
      </c>
      <c r="H236" s="43">
        <v>41.882352</v>
      </c>
      <c r="I236" s="43">
        <v>34.117647</v>
      </c>
      <c r="J236" s="32">
        <f t="shared" si="32"/>
        <v>40.52205825</v>
      </c>
      <c r="K236" s="33">
        <f t="shared" si="33"/>
        <v>0.7320582500000015</v>
      </c>
    </row>
    <row r="237" spans="1:11" ht="21" customHeight="1">
      <c r="A237" s="41" t="s">
        <v>274</v>
      </c>
      <c r="B237" s="15">
        <v>6</v>
      </c>
      <c r="C237" s="16" t="s">
        <v>41</v>
      </c>
      <c r="D237" s="17" t="s">
        <v>213</v>
      </c>
      <c r="E237" s="42">
        <v>11</v>
      </c>
      <c r="F237" s="43">
        <v>47.25</v>
      </c>
      <c r="G237" s="43">
        <v>38.636363</v>
      </c>
      <c r="H237" s="43">
        <v>47.272727</v>
      </c>
      <c r="I237" s="43">
        <v>26.363636</v>
      </c>
      <c r="J237" s="32">
        <f t="shared" si="32"/>
        <v>39.880681499999994</v>
      </c>
      <c r="K237" s="33">
        <f t="shared" si="33"/>
        <v>0.0906814999999952</v>
      </c>
    </row>
    <row r="238" spans="1:11" ht="21" customHeight="1">
      <c r="A238" s="41" t="s">
        <v>274</v>
      </c>
      <c r="B238" s="15">
        <v>7</v>
      </c>
      <c r="C238" s="38" t="s">
        <v>27</v>
      </c>
      <c r="D238" s="39" t="s">
        <v>212</v>
      </c>
      <c r="E238" s="42">
        <v>18</v>
      </c>
      <c r="F238" s="43">
        <v>42.666666</v>
      </c>
      <c r="G238" s="43">
        <v>36.666666</v>
      </c>
      <c r="H238" s="43">
        <v>39.694444</v>
      </c>
      <c r="I238" s="43">
        <v>29.722222</v>
      </c>
      <c r="J238" s="30">
        <f t="shared" si="32"/>
        <v>37.187499499999994</v>
      </c>
      <c r="K238" s="31">
        <f t="shared" si="33"/>
        <v>-2.602500500000005</v>
      </c>
    </row>
    <row r="239" spans="1:11" ht="21" customHeight="1">
      <c r="A239" s="41" t="s">
        <v>274</v>
      </c>
      <c r="B239" s="15">
        <v>8</v>
      </c>
      <c r="C239" s="16" t="s">
        <v>201</v>
      </c>
      <c r="D239" s="17" t="s">
        <v>212</v>
      </c>
      <c r="E239" s="42">
        <v>5</v>
      </c>
      <c r="F239" s="43">
        <v>31.85</v>
      </c>
      <c r="G239" s="43">
        <v>31</v>
      </c>
      <c r="H239" s="43">
        <v>36.6</v>
      </c>
      <c r="I239" s="43">
        <v>27</v>
      </c>
      <c r="J239" s="44">
        <f t="shared" si="32"/>
        <v>31.6125</v>
      </c>
      <c r="K239" s="45">
        <f t="shared" si="33"/>
        <v>-8.177499999999998</v>
      </c>
    </row>
    <row r="240" spans="1:11" ht="21" customHeight="1">
      <c r="A240" s="83"/>
      <c r="B240" s="84"/>
      <c r="C240" s="85" t="s">
        <v>296</v>
      </c>
      <c r="D240" s="86"/>
      <c r="E240" s="87">
        <f>SUM(E232:E239)</f>
        <v>73</v>
      </c>
      <c r="F240" s="81">
        <f aca="true" t="shared" si="34" ref="F240:K240">AVERAGE(F232:F239)</f>
        <v>49.17058800000001</v>
      </c>
      <c r="G240" s="81">
        <f t="shared" si="34"/>
        <v>42.932486250000004</v>
      </c>
      <c r="H240" s="81">
        <f t="shared" si="34"/>
        <v>44.957232000000005</v>
      </c>
      <c r="I240" s="81">
        <f t="shared" si="34"/>
        <v>32.619188</v>
      </c>
      <c r="J240" s="81">
        <f t="shared" si="34"/>
        <v>42.419873562499994</v>
      </c>
      <c r="K240" s="81">
        <f t="shared" si="34"/>
        <v>2.6298735625</v>
      </c>
    </row>
    <row r="241" spans="1:11" ht="21" customHeight="1">
      <c r="A241" s="41" t="s">
        <v>275</v>
      </c>
      <c r="B241" s="15">
        <v>1</v>
      </c>
      <c r="C241" s="38" t="s">
        <v>19</v>
      </c>
      <c r="D241" s="39" t="s">
        <v>212</v>
      </c>
      <c r="E241" s="42">
        <v>10</v>
      </c>
      <c r="F241" s="43">
        <v>56.862499</v>
      </c>
      <c r="G241" s="43">
        <v>38.5</v>
      </c>
      <c r="H241" s="43">
        <v>41.75</v>
      </c>
      <c r="I241" s="43">
        <v>39</v>
      </c>
      <c r="J241" s="32">
        <f aca="true" t="shared" si="35" ref="J241:J251">AVERAGE(F241,G241,H241,I241)</f>
        <v>44.02812475</v>
      </c>
      <c r="K241" s="33">
        <f aca="true" t="shared" si="36" ref="K241:K251">J241-39.79</f>
        <v>4.238124750000004</v>
      </c>
    </row>
    <row r="242" spans="1:11" ht="21" customHeight="1">
      <c r="A242" s="41" t="s">
        <v>275</v>
      </c>
      <c r="B242" s="15">
        <v>2</v>
      </c>
      <c r="C242" s="16" t="s">
        <v>59</v>
      </c>
      <c r="D242" s="17" t="s">
        <v>212</v>
      </c>
      <c r="E242" s="42">
        <v>13</v>
      </c>
      <c r="F242" s="43">
        <v>53.346153</v>
      </c>
      <c r="G242" s="43">
        <v>46.153846</v>
      </c>
      <c r="H242" s="43">
        <v>40.653846</v>
      </c>
      <c r="I242" s="43">
        <v>32.692307</v>
      </c>
      <c r="J242" s="32">
        <f t="shared" si="35"/>
        <v>43.211538</v>
      </c>
      <c r="K242" s="33">
        <f t="shared" si="36"/>
        <v>3.421537999999998</v>
      </c>
    </row>
    <row r="243" spans="1:11" ht="21" customHeight="1">
      <c r="A243" s="41" t="s">
        <v>275</v>
      </c>
      <c r="B243" s="15">
        <v>3</v>
      </c>
      <c r="C243" s="38" t="s">
        <v>20</v>
      </c>
      <c r="D243" s="39" t="s">
        <v>212</v>
      </c>
      <c r="E243" s="42">
        <v>9</v>
      </c>
      <c r="F243" s="43">
        <v>52.638888</v>
      </c>
      <c r="G243" s="43">
        <v>43.888888</v>
      </c>
      <c r="H243" s="43">
        <v>40.666666</v>
      </c>
      <c r="I243" s="43">
        <v>32.777777</v>
      </c>
      <c r="J243" s="32">
        <f t="shared" si="35"/>
        <v>42.49305475</v>
      </c>
      <c r="K243" s="33">
        <f t="shared" si="36"/>
        <v>2.7030547499999997</v>
      </c>
    </row>
    <row r="244" spans="1:11" ht="21" customHeight="1">
      <c r="A244" s="41" t="s">
        <v>275</v>
      </c>
      <c r="B244" s="15">
        <v>4</v>
      </c>
      <c r="C244" s="16" t="s">
        <v>39</v>
      </c>
      <c r="D244" s="17" t="s">
        <v>212</v>
      </c>
      <c r="E244" s="42">
        <v>4</v>
      </c>
      <c r="F244" s="43">
        <v>46.875</v>
      </c>
      <c r="G244" s="43">
        <v>41.25</v>
      </c>
      <c r="H244" s="43">
        <v>46.25</v>
      </c>
      <c r="I244" s="43">
        <v>33.125</v>
      </c>
      <c r="J244" s="32">
        <f t="shared" si="35"/>
        <v>41.875</v>
      </c>
      <c r="K244" s="33">
        <f t="shared" si="36"/>
        <v>2.085000000000001</v>
      </c>
    </row>
    <row r="245" spans="1:11" ht="21" customHeight="1">
      <c r="A245" s="41" t="s">
        <v>275</v>
      </c>
      <c r="B245" s="15">
        <v>5</v>
      </c>
      <c r="C245" s="38" t="s">
        <v>17</v>
      </c>
      <c r="D245" s="39" t="s">
        <v>212</v>
      </c>
      <c r="E245" s="42">
        <v>8</v>
      </c>
      <c r="F245" s="43">
        <v>37.375</v>
      </c>
      <c r="G245" s="43">
        <v>45</v>
      </c>
      <c r="H245" s="43">
        <v>40.6875</v>
      </c>
      <c r="I245" s="43">
        <v>37.1875</v>
      </c>
      <c r="J245" s="32">
        <f t="shared" si="35"/>
        <v>40.0625</v>
      </c>
      <c r="K245" s="33">
        <f t="shared" si="36"/>
        <v>0.27250000000000085</v>
      </c>
    </row>
    <row r="246" spans="1:11" ht="21" customHeight="1">
      <c r="A246" s="41" t="s">
        <v>275</v>
      </c>
      <c r="B246" s="15">
        <v>6</v>
      </c>
      <c r="C246" s="16" t="s">
        <v>151</v>
      </c>
      <c r="D246" s="17" t="s">
        <v>212</v>
      </c>
      <c r="E246" s="42">
        <v>4</v>
      </c>
      <c r="F246" s="43">
        <v>48.5625</v>
      </c>
      <c r="G246" s="43">
        <v>33.75</v>
      </c>
      <c r="H246" s="43">
        <v>44.375</v>
      </c>
      <c r="I246" s="43">
        <v>33.125</v>
      </c>
      <c r="J246" s="32">
        <f t="shared" si="35"/>
        <v>39.953125</v>
      </c>
      <c r="K246" s="33">
        <f t="shared" si="36"/>
        <v>0.16312500000000085</v>
      </c>
    </row>
    <row r="247" spans="1:11" ht="21" customHeight="1">
      <c r="A247" s="41" t="s">
        <v>275</v>
      </c>
      <c r="B247" s="15">
        <v>7</v>
      </c>
      <c r="C247" s="16" t="s">
        <v>178</v>
      </c>
      <c r="D247" s="17" t="s">
        <v>212</v>
      </c>
      <c r="E247" s="42">
        <v>9</v>
      </c>
      <c r="F247" s="43">
        <v>41.5</v>
      </c>
      <c r="G247" s="43">
        <v>39.444444</v>
      </c>
      <c r="H247" s="43">
        <v>45.833333</v>
      </c>
      <c r="I247" s="43">
        <v>32.777777</v>
      </c>
      <c r="J247" s="32">
        <f t="shared" si="35"/>
        <v>39.88888850000001</v>
      </c>
      <c r="K247" s="33">
        <f t="shared" si="36"/>
        <v>0.09888850000000815</v>
      </c>
    </row>
    <row r="248" spans="1:11" ht="21" customHeight="1">
      <c r="A248" s="41" t="s">
        <v>275</v>
      </c>
      <c r="B248" s="15">
        <v>8</v>
      </c>
      <c r="C248" s="16" t="s">
        <v>56</v>
      </c>
      <c r="D248" s="17" t="s">
        <v>212</v>
      </c>
      <c r="E248" s="42">
        <v>13</v>
      </c>
      <c r="F248" s="43">
        <v>50.634615</v>
      </c>
      <c r="G248" s="43">
        <v>32.692307</v>
      </c>
      <c r="H248" s="43">
        <v>39.115384</v>
      </c>
      <c r="I248" s="43">
        <v>34.423076</v>
      </c>
      <c r="J248" s="30">
        <f t="shared" si="35"/>
        <v>39.2163455</v>
      </c>
      <c r="K248" s="31">
        <f t="shared" si="36"/>
        <v>-0.5736544999999964</v>
      </c>
    </row>
    <row r="249" spans="1:11" ht="21" customHeight="1">
      <c r="A249" s="41" t="s">
        <v>275</v>
      </c>
      <c r="B249" s="15">
        <v>9</v>
      </c>
      <c r="C249" s="16" t="s">
        <v>75</v>
      </c>
      <c r="D249" s="17" t="s">
        <v>212</v>
      </c>
      <c r="E249" s="42">
        <v>7</v>
      </c>
      <c r="F249" s="43">
        <v>43.964285</v>
      </c>
      <c r="G249" s="43">
        <v>40</v>
      </c>
      <c r="H249" s="43">
        <v>35.785714</v>
      </c>
      <c r="I249" s="43">
        <v>27.5</v>
      </c>
      <c r="J249" s="30">
        <f t="shared" si="35"/>
        <v>36.81249975</v>
      </c>
      <c r="K249" s="31">
        <f t="shared" si="36"/>
        <v>-2.9775002499999985</v>
      </c>
    </row>
    <row r="250" spans="1:11" ht="21" customHeight="1">
      <c r="A250" s="41" t="s">
        <v>275</v>
      </c>
      <c r="B250" s="15">
        <v>10</v>
      </c>
      <c r="C250" s="16" t="s">
        <v>77</v>
      </c>
      <c r="D250" s="17" t="s">
        <v>212</v>
      </c>
      <c r="E250" s="42">
        <v>17</v>
      </c>
      <c r="F250" s="43">
        <v>42.25</v>
      </c>
      <c r="G250" s="43">
        <v>31.470588</v>
      </c>
      <c r="H250" s="43">
        <v>37.735294</v>
      </c>
      <c r="I250" s="43">
        <v>31.911764</v>
      </c>
      <c r="J250" s="44">
        <f t="shared" si="35"/>
        <v>35.8419115</v>
      </c>
      <c r="K250" s="45">
        <f t="shared" si="36"/>
        <v>-3.9480884999999972</v>
      </c>
    </row>
    <row r="251" spans="1:11" ht="21" customHeight="1">
      <c r="A251" s="41" t="s">
        <v>275</v>
      </c>
      <c r="B251" s="15">
        <v>11</v>
      </c>
      <c r="C251" s="16" t="s">
        <v>25</v>
      </c>
      <c r="D251" s="17" t="s">
        <v>213</v>
      </c>
      <c r="E251" s="42">
        <v>16</v>
      </c>
      <c r="F251" s="43">
        <v>40.101562</v>
      </c>
      <c r="G251" s="43">
        <v>35.625</v>
      </c>
      <c r="H251" s="43">
        <v>38.03125</v>
      </c>
      <c r="I251" s="43">
        <v>25.3125</v>
      </c>
      <c r="J251" s="44">
        <f t="shared" si="35"/>
        <v>34.767578</v>
      </c>
      <c r="K251" s="45">
        <f t="shared" si="36"/>
        <v>-5.022421999999999</v>
      </c>
    </row>
    <row r="252" spans="1:11" ht="21" customHeight="1">
      <c r="A252" s="83"/>
      <c r="B252" s="83"/>
      <c r="C252" s="85" t="s">
        <v>296</v>
      </c>
      <c r="D252" s="83"/>
      <c r="E252" s="98">
        <f>SUM(E241:E251)</f>
        <v>110</v>
      </c>
      <c r="F252" s="99">
        <f aca="true" t="shared" si="37" ref="F252:K252">AVERAGE(F241:F251)</f>
        <v>46.73731836363636</v>
      </c>
      <c r="G252" s="99">
        <f t="shared" si="37"/>
        <v>38.888643</v>
      </c>
      <c r="H252" s="99">
        <f t="shared" si="37"/>
        <v>40.989453363636365</v>
      </c>
      <c r="I252" s="99">
        <f t="shared" si="37"/>
        <v>32.71206372727273</v>
      </c>
      <c r="J252" s="99">
        <f t="shared" si="37"/>
        <v>39.83186961363637</v>
      </c>
      <c r="K252" s="99">
        <f t="shared" si="37"/>
        <v>0.041869613636365634</v>
      </c>
    </row>
    <row r="253" spans="1:11" ht="21" customHeight="1">
      <c r="A253" s="41" t="s">
        <v>23</v>
      </c>
      <c r="B253" s="15">
        <v>1</v>
      </c>
      <c r="C253" s="38" t="s">
        <v>22</v>
      </c>
      <c r="D253" s="39" t="s">
        <v>213</v>
      </c>
      <c r="E253" s="42">
        <v>18</v>
      </c>
      <c r="F253" s="43">
        <v>61.819444</v>
      </c>
      <c r="G253" s="43">
        <v>35.833333</v>
      </c>
      <c r="H253" s="43">
        <v>40.444444</v>
      </c>
      <c r="I253" s="43">
        <v>49.305555</v>
      </c>
      <c r="J253" s="32">
        <f aca="true" t="shared" si="38" ref="J253:J267">AVERAGE(F253,G253,H253,I253)</f>
        <v>46.850694</v>
      </c>
      <c r="K253" s="33">
        <f aca="true" t="shared" si="39" ref="K253:K268">J253-39.79</f>
        <v>7.060693999999998</v>
      </c>
    </row>
    <row r="254" spans="1:11" ht="21" customHeight="1">
      <c r="A254" s="41" t="s">
        <v>23</v>
      </c>
      <c r="B254" s="15">
        <v>2</v>
      </c>
      <c r="C254" s="16" t="s">
        <v>82</v>
      </c>
      <c r="D254" s="17" t="s">
        <v>212</v>
      </c>
      <c r="E254" s="42">
        <v>3</v>
      </c>
      <c r="F254" s="43">
        <v>48.25</v>
      </c>
      <c r="G254" s="43">
        <v>46.666666</v>
      </c>
      <c r="H254" s="43">
        <v>49</v>
      </c>
      <c r="I254" s="43">
        <v>36.666666</v>
      </c>
      <c r="J254" s="32">
        <f t="shared" si="38"/>
        <v>45.145832999999996</v>
      </c>
      <c r="K254" s="33">
        <f t="shared" si="39"/>
        <v>5.355832999999997</v>
      </c>
    </row>
    <row r="255" spans="1:11" ht="21" customHeight="1">
      <c r="A255" s="41" t="s">
        <v>23</v>
      </c>
      <c r="B255" s="15">
        <v>3</v>
      </c>
      <c r="C255" s="16" t="s">
        <v>108</v>
      </c>
      <c r="D255" s="17" t="s">
        <v>213</v>
      </c>
      <c r="E255" s="42">
        <v>11</v>
      </c>
      <c r="F255" s="43">
        <v>53.647726</v>
      </c>
      <c r="G255" s="43">
        <v>40.90909</v>
      </c>
      <c r="H255" s="43">
        <v>33.272727</v>
      </c>
      <c r="I255" s="43">
        <v>48.863636</v>
      </c>
      <c r="J255" s="32">
        <f t="shared" si="38"/>
        <v>44.17329475</v>
      </c>
      <c r="K255" s="33">
        <f t="shared" si="39"/>
        <v>4.3832947499999975</v>
      </c>
    </row>
    <row r="256" spans="1:11" ht="21" customHeight="1">
      <c r="A256" s="41" t="s">
        <v>23</v>
      </c>
      <c r="B256" s="15">
        <v>4</v>
      </c>
      <c r="C256" s="16" t="s">
        <v>80</v>
      </c>
      <c r="D256" s="17" t="s">
        <v>212</v>
      </c>
      <c r="E256" s="42">
        <v>6</v>
      </c>
      <c r="F256" s="43">
        <v>48.166666</v>
      </c>
      <c r="G256" s="43">
        <v>44.166666</v>
      </c>
      <c r="H256" s="43">
        <v>39.166666</v>
      </c>
      <c r="I256" s="43">
        <v>36.25</v>
      </c>
      <c r="J256" s="32">
        <f t="shared" si="38"/>
        <v>41.9374995</v>
      </c>
      <c r="K256" s="33">
        <f t="shared" si="39"/>
        <v>2.147499500000002</v>
      </c>
    </row>
    <row r="257" spans="1:11" ht="21" customHeight="1">
      <c r="A257" s="41" t="s">
        <v>23</v>
      </c>
      <c r="B257" s="15">
        <v>5</v>
      </c>
      <c r="C257" s="16" t="s">
        <v>123</v>
      </c>
      <c r="D257" s="17" t="s">
        <v>212</v>
      </c>
      <c r="E257" s="42">
        <v>7</v>
      </c>
      <c r="F257" s="43">
        <v>43.267857</v>
      </c>
      <c r="G257" s="43">
        <v>37.857142</v>
      </c>
      <c r="H257" s="43">
        <v>42.714285</v>
      </c>
      <c r="I257" s="43">
        <v>34.285714</v>
      </c>
      <c r="J257" s="30">
        <f t="shared" si="38"/>
        <v>39.5312495</v>
      </c>
      <c r="K257" s="31">
        <f t="shared" si="39"/>
        <v>-0.2587504999999979</v>
      </c>
    </row>
    <row r="258" spans="1:11" ht="21" customHeight="1">
      <c r="A258" s="174" t="s">
        <v>23</v>
      </c>
      <c r="B258" s="175">
        <v>6</v>
      </c>
      <c r="C258" s="176" t="s">
        <v>83</v>
      </c>
      <c r="D258" s="39" t="s">
        <v>212</v>
      </c>
      <c r="E258" s="42">
        <v>5</v>
      </c>
      <c r="F258" s="43">
        <v>56.8</v>
      </c>
      <c r="G258" s="43">
        <v>58</v>
      </c>
      <c r="H258" s="43">
        <v>48.3</v>
      </c>
      <c r="I258" s="43">
        <v>54.5</v>
      </c>
      <c r="J258" s="30">
        <f>AVERAGE(F258:I258)</f>
        <v>54.4</v>
      </c>
      <c r="K258" s="31">
        <v>14.61</v>
      </c>
    </row>
    <row r="259" spans="1:11" ht="21" customHeight="1">
      <c r="A259" s="41" t="s">
        <v>23</v>
      </c>
      <c r="B259" s="15">
        <v>7</v>
      </c>
      <c r="C259" s="38" t="s">
        <v>51</v>
      </c>
      <c r="D259" s="39" t="s">
        <v>212</v>
      </c>
      <c r="E259" s="42">
        <v>16</v>
      </c>
      <c r="F259" s="43">
        <v>49.78125</v>
      </c>
      <c r="G259" s="43">
        <v>31.25</v>
      </c>
      <c r="H259" s="43">
        <v>39.78125</v>
      </c>
      <c r="I259" s="43">
        <v>27.8125</v>
      </c>
      <c r="J259" s="30">
        <f t="shared" si="38"/>
        <v>37.15625</v>
      </c>
      <c r="K259" s="31">
        <f t="shared" si="39"/>
        <v>-2.633749999999999</v>
      </c>
    </row>
    <row r="260" spans="1:11" ht="21" customHeight="1">
      <c r="A260" s="41" t="s">
        <v>23</v>
      </c>
      <c r="B260" s="15">
        <v>8</v>
      </c>
      <c r="C260" s="16" t="s">
        <v>164</v>
      </c>
      <c r="D260" s="17" t="s">
        <v>212</v>
      </c>
      <c r="E260" s="42">
        <v>9</v>
      </c>
      <c r="F260" s="43">
        <v>46.444444</v>
      </c>
      <c r="G260" s="43">
        <v>35</v>
      </c>
      <c r="H260" s="43">
        <v>36.777777</v>
      </c>
      <c r="I260" s="43">
        <v>26.666666</v>
      </c>
      <c r="J260" s="44">
        <f t="shared" si="38"/>
        <v>36.22222175</v>
      </c>
      <c r="K260" s="45">
        <f t="shared" si="39"/>
        <v>-3.5677782499999964</v>
      </c>
    </row>
    <row r="261" spans="1:11" ht="21" customHeight="1">
      <c r="A261" s="41" t="s">
        <v>23</v>
      </c>
      <c r="B261" s="15">
        <v>9</v>
      </c>
      <c r="C261" s="16" t="s">
        <v>256</v>
      </c>
      <c r="D261" s="17" t="s">
        <v>213</v>
      </c>
      <c r="E261" s="42">
        <v>31</v>
      </c>
      <c r="F261" s="43">
        <v>42.649193</v>
      </c>
      <c r="G261" s="43">
        <v>30.967741</v>
      </c>
      <c r="H261" s="43">
        <v>39.467741</v>
      </c>
      <c r="I261" s="43">
        <v>25.645161</v>
      </c>
      <c r="J261" s="44">
        <f t="shared" si="38"/>
        <v>34.682459</v>
      </c>
      <c r="K261" s="45">
        <f t="shared" si="39"/>
        <v>-5.107540999999998</v>
      </c>
    </row>
    <row r="262" spans="1:11" ht="21" customHeight="1">
      <c r="A262" s="41" t="s">
        <v>23</v>
      </c>
      <c r="B262" s="15">
        <v>10</v>
      </c>
      <c r="C262" s="16" t="s">
        <v>189</v>
      </c>
      <c r="D262" s="17" t="s">
        <v>213</v>
      </c>
      <c r="E262" s="42">
        <v>15</v>
      </c>
      <c r="F262" s="43">
        <v>44.033333</v>
      </c>
      <c r="G262" s="43">
        <v>33.333333</v>
      </c>
      <c r="H262" s="43">
        <v>34.133333</v>
      </c>
      <c r="I262" s="43">
        <v>26</v>
      </c>
      <c r="J262" s="44">
        <f t="shared" si="38"/>
        <v>34.37499975</v>
      </c>
      <c r="K262" s="45">
        <f t="shared" si="39"/>
        <v>-5.4150002499999985</v>
      </c>
    </row>
    <row r="263" spans="1:11" ht="21" customHeight="1">
      <c r="A263" s="41" t="s">
        <v>23</v>
      </c>
      <c r="B263" s="15">
        <v>11</v>
      </c>
      <c r="C263" s="16" t="s">
        <v>57</v>
      </c>
      <c r="D263" s="17" t="s">
        <v>212</v>
      </c>
      <c r="E263" s="42">
        <v>8</v>
      </c>
      <c r="F263" s="43">
        <v>42.609375</v>
      </c>
      <c r="G263" s="43">
        <v>33.125</v>
      </c>
      <c r="H263" s="43">
        <v>29.5</v>
      </c>
      <c r="I263" s="43">
        <v>28.75</v>
      </c>
      <c r="J263" s="44">
        <f t="shared" si="38"/>
        <v>33.49609375</v>
      </c>
      <c r="K263" s="45">
        <f t="shared" si="39"/>
        <v>-6.293906249999999</v>
      </c>
    </row>
    <row r="264" spans="1:11" ht="21" customHeight="1">
      <c r="A264" s="41" t="s">
        <v>23</v>
      </c>
      <c r="B264" s="15">
        <v>12</v>
      </c>
      <c r="C264" s="16" t="s">
        <v>157</v>
      </c>
      <c r="D264" s="17" t="s">
        <v>213</v>
      </c>
      <c r="E264" s="42">
        <v>15</v>
      </c>
      <c r="F264" s="43">
        <v>43.358333</v>
      </c>
      <c r="G264" s="43">
        <v>25</v>
      </c>
      <c r="H264" s="43">
        <v>35.5</v>
      </c>
      <c r="I264" s="43">
        <v>26.166666</v>
      </c>
      <c r="J264" s="44">
        <f t="shared" si="38"/>
        <v>32.50624975</v>
      </c>
      <c r="K264" s="45">
        <f t="shared" si="39"/>
        <v>-7.283750249999997</v>
      </c>
    </row>
    <row r="265" spans="1:11" ht="21" customHeight="1">
      <c r="A265" s="41" t="s">
        <v>23</v>
      </c>
      <c r="B265" s="15">
        <v>13</v>
      </c>
      <c r="C265" s="16" t="s">
        <v>95</v>
      </c>
      <c r="D265" s="17" t="s">
        <v>212</v>
      </c>
      <c r="E265" s="42">
        <v>5</v>
      </c>
      <c r="F265" s="43">
        <v>36.825</v>
      </c>
      <c r="G265" s="43">
        <v>29</v>
      </c>
      <c r="H265" s="43">
        <v>32.7</v>
      </c>
      <c r="I265" s="43">
        <v>24</v>
      </c>
      <c r="J265" s="44">
        <f t="shared" si="38"/>
        <v>30.63125</v>
      </c>
      <c r="K265" s="45">
        <f t="shared" si="39"/>
        <v>-9.158749999999998</v>
      </c>
    </row>
    <row r="266" spans="1:11" ht="21" customHeight="1">
      <c r="A266" s="41" t="s">
        <v>23</v>
      </c>
      <c r="B266" s="15">
        <v>14</v>
      </c>
      <c r="C266" s="16" t="s">
        <v>227</v>
      </c>
      <c r="D266" s="17" t="s">
        <v>212</v>
      </c>
      <c r="E266" s="42">
        <v>7</v>
      </c>
      <c r="F266" s="43">
        <v>41.964285</v>
      </c>
      <c r="G266" s="43">
        <v>20.714285</v>
      </c>
      <c r="H266" s="43">
        <v>32.642857</v>
      </c>
      <c r="I266" s="43">
        <v>24.285714</v>
      </c>
      <c r="J266" s="44">
        <f t="shared" si="38"/>
        <v>29.90178525</v>
      </c>
      <c r="K266" s="45">
        <f t="shared" si="39"/>
        <v>-9.88821475</v>
      </c>
    </row>
    <row r="267" spans="1:11" ht="21" customHeight="1">
      <c r="A267" s="41" t="s">
        <v>23</v>
      </c>
      <c r="B267" s="15">
        <v>15</v>
      </c>
      <c r="C267" s="16" t="s">
        <v>111</v>
      </c>
      <c r="D267" s="17" t="s">
        <v>212</v>
      </c>
      <c r="E267" s="42">
        <v>4</v>
      </c>
      <c r="F267" s="43">
        <v>33.531249</v>
      </c>
      <c r="G267" s="43">
        <v>22.5</v>
      </c>
      <c r="H267" s="43">
        <v>28.375</v>
      </c>
      <c r="I267" s="43">
        <v>26.25</v>
      </c>
      <c r="J267" s="44">
        <f t="shared" si="38"/>
        <v>27.66406225</v>
      </c>
      <c r="K267" s="45">
        <f t="shared" si="39"/>
        <v>-12.125937749999999</v>
      </c>
    </row>
    <row r="268" spans="1:11" ht="20.25">
      <c r="A268" s="83"/>
      <c r="B268" s="100"/>
      <c r="C268" s="85" t="s">
        <v>296</v>
      </c>
      <c r="D268" s="100"/>
      <c r="E268" s="98">
        <f>SUM(E253:E267)</f>
        <v>160</v>
      </c>
      <c r="F268" s="99">
        <f>AVERAGE(F253:F267)</f>
        <v>46.209877</v>
      </c>
      <c r="G268" s="99">
        <f>AVERAGE(G253:G267)</f>
        <v>34.95488373333333</v>
      </c>
      <c r="H268" s="99">
        <f>AVERAGE(H253:H267)</f>
        <v>37.451738666666664</v>
      </c>
      <c r="I268" s="99">
        <f>AVERAGE(I253:I267)</f>
        <v>33.0298852</v>
      </c>
      <c r="J268" s="99">
        <f>AVERAGE(J253:J267)</f>
        <v>37.91159615000001</v>
      </c>
      <c r="K268" s="82">
        <f t="shared" si="39"/>
        <v>-1.8784038499999909</v>
      </c>
    </row>
  </sheetData>
  <sheetProtection/>
  <mergeCells count="5">
    <mergeCell ref="A3:A4"/>
    <mergeCell ref="B3:B4"/>
    <mergeCell ref="C3:C4"/>
    <mergeCell ref="A2:K2"/>
    <mergeCell ref="D3:D4"/>
  </mergeCells>
  <printOptions/>
  <pageMargins left="0.6692913385826772" right="0.1968503937007874" top="0.5511811023622047" bottom="0.1968503937007874" header="0.11811023622047245" footer="0.3149606299212598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8"/>
  <sheetViews>
    <sheetView view="pageLayout" zoomScale="89" zoomScaleSheetLayoutView="86" zoomScalePageLayoutView="89" workbookViewId="0" topLeftCell="A1">
      <selection activeCell="C11" sqref="C11"/>
    </sheetView>
  </sheetViews>
  <sheetFormatPr defaultColWidth="8.57421875" defaultRowHeight="15"/>
  <cols>
    <col min="1" max="1" width="6.421875" style="3" customWidth="1"/>
    <col min="2" max="2" width="14.00390625" style="1" bestFit="1" customWidth="1"/>
    <col min="3" max="3" width="25.7109375" style="5" customWidth="1"/>
    <col min="4" max="4" width="8.8515625" style="2" customWidth="1"/>
    <col min="5" max="11" width="8.57421875" style="1" customWidth="1"/>
    <col min="12" max="19" width="8.57421875" style="36" customWidth="1"/>
    <col min="20" max="16384" width="8.57421875" style="1" customWidth="1"/>
  </cols>
  <sheetData>
    <row r="1" spans="2:11" ht="20.25">
      <c r="B1" s="199" t="s">
        <v>210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2:11" ht="20.25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1:19" s="4" customFormat="1" ht="20.25" customHeight="1">
      <c r="A3" s="201" t="s">
        <v>281</v>
      </c>
      <c r="B3" s="194" t="s">
        <v>282</v>
      </c>
      <c r="C3" s="196" t="s">
        <v>2</v>
      </c>
      <c r="D3" s="198" t="s">
        <v>211</v>
      </c>
      <c r="E3" s="61"/>
      <c r="F3" s="126" t="s">
        <v>4</v>
      </c>
      <c r="G3" s="126" t="s">
        <v>289</v>
      </c>
      <c r="H3" s="126" t="s">
        <v>290</v>
      </c>
      <c r="I3" s="126" t="s">
        <v>291</v>
      </c>
      <c r="J3" s="127" t="s">
        <v>286</v>
      </c>
      <c r="K3" s="64" t="s">
        <v>259</v>
      </c>
      <c r="L3" s="37"/>
      <c r="M3" s="37"/>
      <c r="N3" s="37"/>
      <c r="O3" s="37"/>
      <c r="P3" s="37"/>
      <c r="Q3" s="37"/>
      <c r="R3" s="37"/>
      <c r="S3" s="37"/>
    </row>
    <row r="4" spans="1:19" s="4" customFormat="1" ht="24.75">
      <c r="A4" s="202"/>
      <c r="B4" s="194"/>
      <c r="C4" s="196"/>
      <c r="D4" s="198"/>
      <c r="E4" s="128" t="s">
        <v>3</v>
      </c>
      <c r="F4" s="129" t="s">
        <v>9</v>
      </c>
      <c r="G4" s="129" t="s">
        <v>9</v>
      </c>
      <c r="H4" s="129" t="s">
        <v>9</v>
      </c>
      <c r="I4" s="129" t="s">
        <v>9</v>
      </c>
      <c r="J4" s="127" t="s">
        <v>287</v>
      </c>
      <c r="K4" s="64" t="s">
        <v>288</v>
      </c>
      <c r="L4" s="37"/>
      <c r="M4" s="37"/>
      <c r="N4" s="37"/>
      <c r="O4" s="37"/>
      <c r="P4" s="37"/>
      <c r="Q4" s="37"/>
      <c r="R4" s="37"/>
      <c r="S4" s="37"/>
    </row>
    <row r="5" spans="1:19" s="4" customFormat="1" ht="20.25">
      <c r="A5" s="200"/>
      <c r="B5" s="113"/>
      <c r="C5" s="113" t="s">
        <v>8</v>
      </c>
      <c r="D5" s="113"/>
      <c r="E5" s="114">
        <v>704705</v>
      </c>
      <c r="F5" s="121">
        <v>46.58</v>
      </c>
      <c r="G5" s="121">
        <v>37.12</v>
      </c>
      <c r="H5" s="121">
        <v>39.12</v>
      </c>
      <c r="I5" s="121">
        <v>36.34</v>
      </c>
      <c r="J5" s="122">
        <f>AVERAGE(F5:I5)</f>
        <v>39.79</v>
      </c>
      <c r="K5" s="115"/>
      <c r="L5" s="37"/>
      <c r="M5" s="37"/>
      <c r="N5" s="37"/>
      <c r="O5" s="37"/>
      <c r="P5" s="37"/>
      <c r="Q5" s="37"/>
      <c r="R5" s="37"/>
      <c r="S5" s="37"/>
    </row>
    <row r="6" spans="1:19" s="4" customFormat="1" ht="20.25">
      <c r="A6" s="200"/>
      <c r="B6" s="113"/>
      <c r="C6" s="113" t="s">
        <v>258</v>
      </c>
      <c r="D6" s="113"/>
      <c r="E6" s="123">
        <v>2916</v>
      </c>
      <c r="F6" s="124">
        <v>43.83</v>
      </c>
      <c r="G6" s="124">
        <v>33.94</v>
      </c>
      <c r="H6" s="124">
        <v>37.6</v>
      </c>
      <c r="I6" s="124">
        <v>29.96</v>
      </c>
      <c r="J6" s="125">
        <f>AVERAGE(F6:I6)</f>
        <v>36.3325</v>
      </c>
      <c r="K6" s="116">
        <f>J6-J5</f>
        <v>-3.457499999999996</v>
      </c>
      <c r="L6" s="37"/>
      <c r="M6" s="37"/>
      <c r="N6" s="37"/>
      <c r="O6" s="37"/>
      <c r="P6" s="37"/>
      <c r="Q6" s="37"/>
      <c r="R6" s="37"/>
      <c r="S6" s="37"/>
    </row>
    <row r="7" spans="1:11" ht="20.25">
      <c r="A7" s="8">
        <v>1</v>
      </c>
      <c r="B7" s="41" t="s">
        <v>274</v>
      </c>
      <c r="C7" s="38" t="s">
        <v>13</v>
      </c>
      <c r="D7" s="39" t="s">
        <v>212</v>
      </c>
      <c r="E7" s="42">
        <v>2</v>
      </c>
      <c r="F7" s="43">
        <v>58.125</v>
      </c>
      <c r="G7" s="43">
        <v>82.5</v>
      </c>
      <c r="H7" s="43">
        <v>66</v>
      </c>
      <c r="I7" s="43">
        <v>36.25</v>
      </c>
      <c r="J7" s="32">
        <f aca="true" t="shared" si="0" ref="J7:J38">AVERAGE(F7,G7,H7,I7)</f>
        <v>60.71875</v>
      </c>
      <c r="K7" s="33">
        <f aca="true" t="shared" si="1" ref="K7:K38">J7-39.79</f>
        <v>20.92875</v>
      </c>
    </row>
    <row r="8" spans="1:11" ht="20.25">
      <c r="A8" s="8">
        <v>2</v>
      </c>
      <c r="B8" s="41" t="s">
        <v>270</v>
      </c>
      <c r="C8" s="38" t="s">
        <v>24</v>
      </c>
      <c r="D8" s="39" t="s">
        <v>212</v>
      </c>
      <c r="E8" s="42">
        <v>3</v>
      </c>
      <c r="F8" s="43">
        <v>63.833333</v>
      </c>
      <c r="G8" s="43">
        <v>58.333333</v>
      </c>
      <c r="H8" s="43">
        <v>46.833333</v>
      </c>
      <c r="I8" s="43">
        <v>50.833333</v>
      </c>
      <c r="J8" s="32">
        <f t="shared" si="0"/>
        <v>54.958333</v>
      </c>
      <c r="K8" s="33">
        <f t="shared" si="1"/>
        <v>15.168333000000004</v>
      </c>
    </row>
    <row r="9" spans="1:11" ht="20.25">
      <c r="A9" s="8">
        <v>3</v>
      </c>
      <c r="B9" s="41" t="s">
        <v>272</v>
      </c>
      <c r="C9" s="38" t="s">
        <v>244</v>
      </c>
      <c r="D9" s="39" t="s">
        <v>212</v>
      </c>
      <c r="E9" s="42">
        <v>3</v>
      </c>
      <c r="F9" s="43">
        <v>60.916665</v>
      </c>
      <c r="G9" s="43">
        <v>61.666666</v>
      </c>
      <c r="H9" s="43">
        <v>52.166666</v>
      </c>
      <c r="I9" s="43">
        <v>45</v>
      </c>
      <c r="J9" s="32">
        <f t="shared" si="0"/>
        <v>54.93749925</v>
      </c>
      <c r="K9" s="33">
        <f t="shared" si="1"/>
        <v>15.147499250000003</v>
      </c>
    </row>
    <row r="10" spans="1:11" ht="20.25">
      <c r="A10" s="8">
        <v>4</v>
      </c>
      <c r="B10" s="41" t="s">
        <v>15</v>
      </c>
      <c r="C10" s="38" t="s">
        <v>79</v>
      </c>
      <c r="D10" s="39" t="s">
        <v>212</v>
      </c>
      <c r="E10" s="42">
        <v>3</v>
      </c>
      <c r="F10" s="43">
        <v>62.416666</v>
      </c>
      <c r="G10" s="43">
        <v>46.666666</v>
      </c>
      <c r="H10" s="43">
        <v>54.333333</v>
      </c>
      <c r="I10" s="43">
        <v>55</v>
      </c>
      <c r="J10" s="32">
        <f t="shared" si="0"/>
        <v>54.60416625</v>
      </c>
      <c r="K10" s="33">
        <f t="shared" si="1"/>
        <v>14.81416625</v>
      </c>
    </row>
    <row r="11" spans="1:11" ht="20.25">
      <c r="A11" s="8">
        <v>5</v>
      </c>
      <c r="B11" s="41" t="s">
        <v>266</v>
      </c>
      <c r="C11" s="38" t="s">
        <v>246</v>
      </c>
      <c r="D11" s="39" t="s">
        <v>212</v>
      </c>
      <c r="E11" s="42">
        <v>5</v>
      </c>
      <c r="F11" s="43">
        <v>56.8</v>
      </c>
      <c r="G11" s="43">
        <v>58</v>
      </c>
      <c r="H11" s="43">
        <v>48.3</v>
      </c>
      <c r="I11" s="43">
        <v>54.5</v>
      </c>
      <c r="J11" s="32">
        <f t="shared" si="0"/>
        <v>54.4</v>
      </c>
      <c r="K11" s="33">
        <f t="shared" si="1"/>
        <v>14.61</v>
      </c>
    </row>
    <row r="12" spans="1:11" ht="20.25">
      <c r="A12" s="8">
        <v>6</v>
      </c>
      <c r="B12" s="41" t="s">
        <v>266</v>
      </c>
      <c r="C12" s="38" t="s">
        <v>64</v>
      </c>
      <c r="D12" s="39" t="s">
        <v>212</v>
      </c>
      <c r="E12" s="42">
        <v>2</v>
      </c>
      <c r="F12" s="43">
        <v>58.5</v>
      </c>
      <c r="G12" s="43">
        <v>60</v>
      </c>
      <c r="H12" s="43">
        <v>45.5</v>
      </c>
      <c r="I12" s="43">
        <v>37.5</v>
      </c>
      <c r="J12" s="32">
        <f t="shared" si="0"/>
        <v>50.375</v>
      </c>
      <c r="K12" s="33">
        <f t="shared" si="1"/>
        <v>10.585</v>
      </c>
    </row>
    <row r="13" spans="1:11" ht="20.25">
      <c r="A13" s="8">
        <v>7</v>
      </c>
      <c r="B13" s="41" t="s">
        <v>265</v>
      </c>
      <c r="C13" s="16" t="s">
        <v>191</v>
      </c>
      <c r="D13" s="17" t="s">
        <v>212</v>
      </c>
      <c r="E13" s="42">
        <v>4</v>
      </c>
      <c r="F13" s="43">
        <v>52</v>
      </c>
      <c r="G13" s="43">
        <v>62.5</v>
      </c>
      <c r="H13" s="43">
        <v>45.625</v>
      </c>
      <c r="I13" s="43">
        <v>41.25</v>
      </c>
      <c r="J13" s="32">
        <f t="shared" si="0"/>
        <v>50.34375</v>
      </c>
      <c r="K13" s="33">
        <f t="shared" si="1"/>
        <v>10.55375</v>
      </c>
    </row>
    <row r="14" spans="1:11" ht="20.25">
      <c r="A14" s="8">
        <v>8</v>
      </c>
      <c r="B14" s="41" t="s">
        <v>15</v>
      </c>
      <c r="C14" s="38" t="s">
        <v>18</v>
      </c>
      <c r="D14" s="39" t="s">
        <v>212</v>
      </c>
      <c r="E14" s="42">
        <v>7</v>
      </c>
      <c r="F14" s="43">
        <v>64.321428</v>
      </c>
      <c r="G14" s="43">
        <v>52.857142</v>
      </c>
      <c r="H14" s="43">
        <v>42.5</v>
      </c>
      <c r="I14" s="43">
        <v>37.5</v>
      </c>
      <c r="J14" s="32">
        <f t="shared" si="0"/>
        <v>49.2946425</v>
      </c>
      <c r="K14" s="33">
        <f t="shared" si="1"/>
        <v>9.504642500000003</v>
      </c>
    </row>
    <row r="15" spans="1:11" ht="20.25">
      <c r="A15" s="8">
        <v>9</v>
      </c>
      <c r="B15" s="41" t="s">
        <v>272</v>
      </c>
      <c r="C15" s="38" t="s">
        <v>10</v>
      </c>
      <c r="D15" s="39" t="s">
        <v>212</v>
      </c>
      <c r="E15" s="42">
        <v>6</v>
      </c>
      <c r="F15" s="43">
        <v>55.541666</v>
      </c>
      <c r="G15" s="43">
        <v>51.666666</v>
      </c>
      <c r="H15" s="43">
        <v>50.416666</v>
      </c>
      <c r="I15" s="43">
        <v>31.25</v>
      </c>
      <c r="J15" s="32">
        <f t="shared" si="0"/>
        <v>47.2187495</v>
      </c>
      <c r="K15" s="33">
        <f t="shared" si="1"/>
        <v>7.428749500000002</v>
      </c>
    </row>
    <row r="16" spans="1:11" ht="20.25">
      <c r="A16" s="8">
        <v>10</v>
      </c>
      <c r="B16" s="41" t="s">
        <v>268</v>
      </c>
      <c r="C16" s="38" t="s">
        <v>21</v>
      </c>
      <c r="D16" s="39" t="s">
        <v>212</v>
      </c>
      <c r="E16" s="42">
        <v>10</v>
      </c>
      <c r="F16" s="43">
        <v>51.575</v>
      </c>
      <c r="G16" s="43">
        <v>49.5</v>
      </c>
      <c r="H16" s="43">
        <v>48.75</v>
      </c>
      <c r="I16" s="43">
        <v>34</v>
      </c>
      <c r="J16" s="32">
        <f t="shared" si="0"/>
        <v>45.95625</v>
      </c>
      <c r="K16" s="33">
        <f t="shared" si="1"/>
        <v>6.166249999999998</v>
      </c>
    </row>
    <row r="17" spans="1:11" ht="20.25">
      <c r="A17" s="8">
        <v>11</v>
      </c>
      <c r="B17" s="41" t="s">
        <v>23</v>
      </c>
      <c r="C17" s="16" t="s">
        <v>82</v>
      </c>
      <c r="D17" s="17" t="s">
        <v>212</v>
      </c>
      <c r="E17" s="42">
        <v>3</v>
      </c>
      <c r="F17" s="43">
        <v>48.25</v>
      </c>
      <c r="G17" s="43">
        <v>46.666666</v>
      </c>
      <c r="H17" s="43">
        <v>49</v>
      </c>
      <c r="I17" s="43">
        <v>36.666666</v>
      </c>
      <c r="J17" s="32">
        <f t="shared" si="0"/>
        <v>45.145832999999996</v>
      </c>
      <c r="K17" s="33">
        <f t="shared" si="1"/>
        <v>5.355832999999997</v>
      </c>
    </row>
    <row r="18" spans="1:11" ht="20.25">
      <c r="A18" s="8">
        <v>12</v>
      </c>
      <c r="B18" s="41" t="s">
        <v>272</v>
      </c>
      <c r="C18" s="16" t="s">
        <v>31</v>
      </c>
      <c r="D18" s="17" t="s">
        <v>212</v>
      </c>
      <c r="E18" s="42">
        <v>6</v>
      </c>
      <c r="F18" s="43">
        <v>50.375</v>
      </c>
      <c r="G18" s="43">
        <v>47.5</v>
      </c>
      <c r="H18" s="43">
        <v>38.25</v>
      </c>
      <c r="I18" s="43">
        <v>42.083333</v>
      </c>
      <c r="J18" s="32">
        <f t="shared" si="0"/>
        <v>44.55208325</v>
      </c>
      <c r="K18" s="33">
        <f t="shared" si="1"/>
        <v>4.762083250000003</v>
      </c>
    </row>
    <row r="19" spans="1:11" ht="20.25">
      <c r="A19" s="8">
        <v>13</v>
      </c>
      <c r="B19" s="41" t="s">
        <v>15</v>
      </c>
      <c r="C19" s="16" t="s">
        <v>118</v>
      </c>
      <c r="D19" s="17" t="s">
        <v>212</v>
      </c>
      <c r="E19" s="42">
        <v>7</v>
      </c>
      <c r="F19" s="43">
        <v>55.535714</v>
      </c>
      <c r="G19" s="43">
        <v>48.571428</v>
      </c>
      <c r="H19" s="43">
        <v>41.142857</v>
      </c>
      <c r="I19" s="43">
        <v>32.5</v>
      </c>
      <c r="J19" s="32">
        <f t="shared" si="0"/>
        <v>44.43749975</v>
      </c>
      <c r="K19" s="33">
        <f t="shared" si="1"/>
        <v>4.6474997500000015</v>
      </c>
    </row>
    <row r="20" spans="1:11" ht="20.25">
      <c r="A20" s="8">
        <v>14</v>
      </c>
      <c r="B20" s="41" t="s">
        <v>266</v>
      </c>
      <c r="C20" s="38" t="s">
        <v>11</v>
      </c>
      <c r="D20" s="39" t="s">
        <v>212</v>
      </c>
      <c r="E20" s="42">
        <v>8</v>
      </c>
      <c r="F20" s="43">
        <v>47.3125</v>
      </c>
      <c r="G20" s="43">
        <v>43.75</v>
      </c>
      <c r="H20" s="43">
        <v>49.625</v>
      </c>
      <c r="I20" s="43">
        <v>36.25</v>
      </c>
      <c r="J20" s="32">
        <f t="shared" si="0"/>
        <v>44.234375</v>
      </c>
      <c r="K20" s="33">
        <f t="shared" si="1"/>
        <v>4.444375000000001</v>
      </c>
    </row>
    <row r="21" spans="1:11" ht="20.25">
      <c r="A21" s="8">
        <v>15</v>
      </c>
      <c r="B21" s="41" t="s">
        <v>264</v>
      </c>
      <c r="C21" s="38" t="s">
        <v>42</v>
      </c>
      <c r="D21" s="39" t="s">
        <v>212</v>
      </c>
      <c r="E21" s="42">
        <v>5</v>
      </c>
      <c r="F21" s="43">
        <v>53.7</v>
      </c>
      <c r="G21" s="43">
        <v>42</v>
      </c>
      <c r="H21" s="43">
        <v>50.2</v>
      </c>
      <c r="I21" s="43">
        <v>31</v>
      </c>
      <c r="J21" s="32">
        <f t="shared" si="0"/>
        <v>44.225</v>
      </c>
      <c r="K21" s="33">
        <f t="shared" si="1"/>
        <v>4.435000000000002</v>
      </c>
    </row>
    <row r="22" spans="1:11" ht="20.25">
      <c r="A22" s="8">
        <v>16</v>
      </c>
      <c r="B22" s="41" t="s">
        <v>261</v>
      </c>
      <c r="C22" s="16" t="s">
        <v>29</v>
      </c>
      <c r="D22" s="17" t="s">
        <v>212</v>
      </c>
      <c r="E22" s="42">
        <v>12</v>
      </c>
      <c r="F22" s="43">
        <v>50.083333</v>
      </c>
      <c r="G22" s="43">
        <v>35.833333</v>
      </c>
      <c r="H22" s="43">
        <v>39.833333</v>
      </c>
      <c r="I22" s="43">
        <v>50.625</v>
      </c>
      <c r="J22" s="32">
        <f t="shared" si="0"/>
        <v>44.09374975</v>
      </c>
      <c r="K22" s="33">
        <f t="shared" si="1"/>
        <v>4.3037497500000015</v>
      </c>
    </row>
    <row r="23" spans="1:11" ht="20.25">
      <c r="A23" s="8">
        <v>17</v>
      </c>
      <c r="B23" s="41" t="s">
        <v>275</v>
      </c>
      <c r="C23" s="38" t="s">
        <v>19</v>
      </c>
      <c r="D23" s="39" t="s">
        <v>212</v>
      </c>
      <c r="E23" s="42">
        <v>10</v>
      </c>
      <c r="F23" s="43">
        <v>56.862499</v>
      </c>
      <c r="G23" s="43">
        <v>38.5</v>
      </c>
      <c r="H23" s="43">
        <v>41.75</v>
      </c>
      <c r="I23" s="43">
        <v>39</v>
      </c>
      <c r="J23" s="32">
        <f t="shared" si="0"/>
        <v>44.02812475</v>
      </c>
      <c r="K23" s="33">
        <f t="shared" si="1"/>
        <v>4.238124750000004</v>
      </c>
    </row>
    <row r="24" spans="1:11" ht="20.25">
      <c r="A24" s="8">
        <v>18</v>
      </c>
      <c r="B24" s="41" t="s">
        <v>276</v>
      </c>
      <c r="C24" s="16" t="s">
        <v>109</v>
      </c>
      <c r="D24" s="17" t="s">
        <v>212</v>
      </c>
      <c r="E24" s="42">
        <v>15</v>
      </c>
      <c r="F24" s="43">
        <v>50.15</v>
      </c>
      <c r="G24" s="43">
        <v>40</v>
      </c>
      <c r="H24" s="43">
        <v>44.866666</v>
      </c>
      <c r="I24" s="43">
        <v>40.833333</v>
      </c>
      <c r="J24" s="32">
        <f t="shared" si="0"/>
        <v>43.962499750000006</v>
      </c>
      <c r="K24" s="33">
        <f t="shared" si="1"/>
        <v>4.172499750000007</v>
      </c>
    </row>
    <row r="25" spans="1:11" ht="20.25">
      <c r="A25" s="8">
        <v>19</v>
      </c>
      <c r="B25" s="41" t="s">
        <v>274</v>
      </c>
      <c r="C25" s="38" t="s">
        <v>30</v>
      </c>
      <c r="D25" s="39" t="s">
        <v>212</v>
      </c>
      <c r="E25" s="42">
        <v>2</v>
      </c>
      <c r="F25" s="43">
        <v>55.625</v>
      </c>
      <c r="G25" s="43">
        <v>37.5</v>
      </c>
      <c r="H25" s="43">
        <v>41</v>
      </c>
      <c r="I25" s="43">
        <v>41.25</v>
      </c>
      <c r="J25" s="32">
        <f t="shared" si="0"/>
        <v>43.84375</v>
      </c>
      <c r="K25" s="33">
        <f t="shared" si="1"/>
        <v>4.053750000000001</v>
      </c>
    </row>
    <row r="26" spans="1:11" ht="20.25">
      <c r="A26" s="8">
        <v>20</v>
      </c>
      <c r="B26" s="41" t="s">
        <v>270</v>
      </c>
      <c r="C26" s="38" t="s">
        <v>40</v>
      </c>
      <c r="D26" s="39" t="s">
        <v>212</v>
      </c>
      <c r="E26" s="42">
        <v>7</v>
      </c>
      <c r="F26" s="43">
        <v>45.785714</v>
      </c>
      <c r="G26" s="43">
        <v>47.142857</v>
      </c>
      <c r="H26" s="43">
        <v>51</v>
      </c>
      <c r="I26" s="43">
        <v>31.428571</v>
      </c>
      <c r="J26" s="32">
        <f t="shared" si="0"/>
        <v>43.8392855</v>
      </c>
      <c r="K26" s="33">
        <f t="shared" si="1"/>
        <v>4.049285500000003</v>
      </c>
    </row>
    <row r="27" spans="1:11" ht="20.25">
      <c r="A27" s="8">
        <v>21</v>
      </c>
      <c r="B27" s="41" t="s">
        <v>266</v>
      </c>
      <c r="C27" s="16" t="s">
        <v>110</v>
      </c>
      <c r="D27" s="17" t="s">
        <v>212</v>
      </c>
      <c r="E27" s="42">
        <v>1</v>
      </c>
      <c r="F27" s="43">
        <v>64.75</v>
      </c>
      <c r="G27" s="43">
        <v>40</v>
      </c>
      <c r="H27" s="43">
        <v>30</v>
      </c>
      <c r="I27" s="43">
        <v>40</v>
      </c>
      <c r="J27" s="32">
        <f t="shared" si="0"/>
        <v>43.6875</v>
      </c>
      <c r="K27" s="33">
        <f t="shared" si="1"/>
        <v>3.897500000000001</v>
      </c>
    </row>
    <row r="28" spans="1:11" ht="21" customHeight="1">
      <c r="A28" s="8">
        <v>22</v>
      </c>
      <c r="B28" s="41" t="s">
        <v>276</v>
      </c>
      <c r="C28" s="41" t="s">
        <v>285</v>
      </c>
      <c r="D28" s="17" t="s">
        <v>212</v>
      </c>
      <c r="E28" s="42">
        <v>8</v>
      </c>
      <c r="F28" s="43">
        <v>54.3125</v>
      </c>
      <c r="G28" s="43">
        <v>49.375</v>
      </c>
      <c r="H28" s="43">
        <v>47</v>
      </c>
      <c r="I28" s="43">
        <v>23.75</v>
      </c>
      <c r="J28" s="32">
        <f t="shared" si="0"/>
        <v>43.609375</v>
      </c>
      <c r="K28" s="33">
        <f t="shared" si="1"/>
        <v>3.819375000000001</v>
      </c>
    </row>
    <row r="29" spans="1:11" ht="21" customHeight="1">
      <c r="A29" s="8">
        <v>23</v>
      </c>
      <c r="B29" s="41" t="s">
        <v>263</v>
      </c>
      <c r="C29" s="16" t="s">
        <v>44</v>
      </c>
      <c r="D29" s="17" t="s">
        <v>212</v>
      </c>
      <c r="E29" s="42">
        <v>7</v>
      </c>
      <c r="F29" s="43">
        <v>52.732142</v>
      </c>
      <c r="G29" s="43">
        <v>47.857142</v>
      </c>
      <c r="H29" s="43">
        <v>39.5</v>
      </c>
      <c r="I29" s="43">
        <v>33.928571</v>
      </c>
      <c r="J29" s="32">
        <f t="shared" si="0"/>
        <v>43.504463750000006</v>
      </c>
      <c r="K29" s="33">
        <f t="shared" si="1"/>
        <v>3.7144637500000073</v>
      </c>
    </row>
    <row r="30" spans="1:11" ht="21" customHeight="1">
      <c r="A30" s="8">
        <v>24</v>
      </c>
      <c r="B30" s="41" t="s">
        <v>261</v>
      </c>
      <c r="C30" s="38" t="s">
        <v>69</v>
      </c>
      <c r="D30" s="39" t="s">
        <v>212</v>
      </c>
      <c r="E30" s="42">
        <v>7</v>
      </c>
      <c r="F30" s="43">
        <v>51.178571</v>
      </c>
      <c r="G30" s="43">
        <v>40</v>
      </c>
      <c r="H30" s="43">
        <v>43.714285</v>
      </c>
      <c r="I30" s="43">
        <v>38.571428</v>
      </c>
      <c r="J30" s="32">
        <f t="shared" si="0"/>
        <v>43.366071</v>
      </c>
      <c r="K30" s="33">
        <f t="shared" si="1"/>
        <v>3.576070999999999</v>
      </c>
    </row>
    <row r="31" spans="1:11" ht="21" customHeight="1">
      <c r="A31" s="8">
        <v>25</v>
      </c>
      <c r="B31" s="41" t="s">
        <v>266</v>
      </c>
      <c r="C31" s="38" t="s">
        <v>35</v>
      </c>
      <c r="D31" s="39" t="s">
        <v>212</v>
      </c>
      <c r="E31" s="42">
        <v>8</v>
      </c>
      <c r="F31" s="43">
        <v>47.5</v>
      </c>
      <c r="G31" s="43">
        <v>40.625</v>
      </c>
      <c r="H31" s="43">
        <v>46.6875</v>
      </c>
      <c r="I31" s="43">
        <v>38.125</v>
      </c>
      <c r="J31" s="32">
        <f t="shared" si="0"/>
        <v>43.234375</v>
      </c>
      <c r="K31" s="33">
        <f t="shared" si="1"/>
        <v>3.444375000000001</v>
      </c>
    </row>
    <row r="32" spans="1:11" ht="21" customHeight="1">
      <c r="A32" s="8">
        <v>26</v>
      </c>
      <c r="B32" s="41" t="s">
        <v>275</v>
      </c>
      <c r="C32" s="16" t="s">
        <v>59</v>
      </c>
      <c r="D32" s="17" t="s">
        <v>212</v>
      </c>
      <c r="E32" s="42">
        <v>13</v>
      </c>
      <c r="F32" s="43">
        <v>53.346153</v>
      </c>
      <c r="G32" s="43">
        <v>46.153846</v>
      </c>
      <c r="H32" s="43">
        <v>40.653846</v>
      </c>
      <c r="I32" s="43">
        <v>32.692307</v>
      </c>
      <c r="J32" s="32">
        <f t="shared" si="0"/>
        <v>43.211538</v>
      </c>
      <c r="K32" s="33">
        <f t="shared" si="1"/>
        <v>3.421537999999998</v>
      </c>
    </row>
    <row r="33" spans="1:11" ht="21" customHeight="1">
      <c r="A33" s="8">
        <v>27</v>
      </c>
      <c r="B33" s="41" t="s">
        <v>274</v>
      </c>
      <c r="C33" s="38" t="s">
        <v>85</v>
      </c>
      <c r="D33" s="39" t="s">
        <v>212</v>
      </c>
      <c r="E33" s="42">
        <v>6</v>
      </c>
      <c r="F33" s="43">
        <v>52.208333</v>
      </c>
      <c r="G33" s="43">
        <v>39.166666</v>
      </c>
      <c r="H33" s="43">
        <v>44.833333</v>
      </c>
      <c r="I33" s="43">
        <v>34.583333</v>
      </c>
      <c r="J33" s="32">
        <f t="shared" si="0"/>
        <v>42.697916250000006</v>
      </c>
      <c r="K33" s="33">
        <f t="shared" si="1"/>
        <v>2.9079162500000066</v>
      </c>
    </row>
    <row r="34" spans="1:11" ht="21" customHeight="1">
      <c r="A34" s="8">
        <v>28</v>
      </c>
      <c r="B34" s="41" t="s">
        <v>275</v>
      </c>
      <c r="C34" s="38" t="s">
        <v>20</v>
      </c>
      <c r="D34" s="39" t="s">
        <v>212</v>
      </c>
      <c r="E34" s="42">
        <v>9</v>
      </c>
      <c r="F34" s="43">
        <v>52.638888</v>
      </c>
      <c r="G34" s="43">
        <v>43.888888</v>
      </c>
      <c r="H34" s="43">
        <v>40.666666</v>
      </c>
      <c r="I34" s="43">
        <v>32.777777</v>
      </c>
      <c r="J34" s="32">
        <f t="shared" si="0"/>
        <v>42.49305475</v>
      </c>
      <c r="K34" s="33">
        <f t="shared" si="1"/>
        <v>2.7030547499999997</v>
      </c>
    </row>
    <row r="35" spans="1:11" ht="21" customHeight="1">
      <c r="A35" s="8">
        <v>29</v>
      </c>
      <c r="B35" s="41" t="s">
        <v>38</v>
      </c>
      <c r="C35" s="16" t="s">
        <v>101</v>
      </c>
      <c r="D35" s="17" t="s">
        <v>212</v>
      </c>
      <c r="E35" s="42">
        <v>3</v>
      </c>
      <c r="F35" s="43">
        <v>50.25</v>
      </c>
      <c r="G35" s="43">
        <v>46.666666</v>
      </c>
      <c r="H35" s="43">
        <v>42.166666</v>
      </c>
      <c r="I35" s="43">
        <v>30.833333</v>
      </c>
      <c r="J35" s="32">
        <f t="shared" si="0"/>
        <v>42.47916625</v>
      </c>
      <c r="K35" s="33">
        <f t="shared" si="1"/>
        <v>2.6891662499999995</v>
      </c>
    </row>
    <row r="36" spans="1:11" ht="21" customHeight="1">
      <c r="A36" s="8">
        <v>30</v>
      </c>
      <c r="B36" s="41" t="s">
        <v>23</v>
      </c>
      <c r="C36" s="16" t="s">
        <v>80</v>
      </c>
      <c r="D36" s="17" t="s">
        <v>212</v>
      </c>
      <c r="E36" s="42">
        <v>6</v>
      </c>
      <c r="F36" s="43">
        <v>48.166666</v>
      </c>
      <c r="G36" s="43">
        <v>44.166666</v>
      </c>
      <c r="H36" s="43">
        <v>39.166666</v>
      </c>
      <c r="I36" s="43">
        <v>36.25</v>
      </c>
      <c r="J36" s="32">
        <f t="shared" si="0"/>
        <v>41.9374995</v>
      </c>
      <c r="K36" s="33">
        <f t="shared" si="1"/>
        <v>2.147499500000002</v>
      </c>
    </row>
    <row r="37" spans="1:11" ht="21" customHeight="1">
      <c r="A37" s="8">
        <v>31</v>
      </c>
      <c r="B37" s="41" t="s">
        <v>275</v>
      </c>
      <c r="C37" s="16" t="s">
        <v>39</v>
      </c>
      <c r="D37" s="17" t="s">
        <v>212</v>
      </c>
      <c r="E37" s="42">
        <v>4</v>
      </c>
      <c r="F37" s="43">
        <v>46.875</v>
      </c>
      <c r="G37" s="43">
        <v>41.25</v>
      </c>
      <c r="H37" s="43">
        <v>46.25</v>
      </c>
      <c r="I37" s="43">
        <v>33.125</v>
      </c>
      <c r="J37" s="32">
        <f t="shared" si="0"/>
        <v>41.875</v>
      </c>
      <c r="K37" s="33">
        <f t="shared" si="1"/>
        <v>2.085000000000001</v>
      </c>
    </row>
    <row r="38" spans="1:11" ht="21" customHeight="1">
      <c r="A38" s="8">
        <v>32</v>
      </c>
      <c r="B38" s="41" t="s">
        <v>266</v>
      </c>
      <c r="C38" s="38" t="s">
        <v>49</v>
      </c>
      <c r="D38" s="39" t="s">
        <v>212</v>
      </c>
      <c r="E38" s="42">
        <v>6</v>
      </c>
      <c r="F38" s="43">
        <v>44.25</v>
      </c>
      <c r="G38" s="43">
        <v>44.166666</v>
      </c>
      <c r="H38" s="43">
        <v>40.75</v>
      </c>
      <c r="I38" s="43">
        <v>37.916666</v>
      </c>
      <c r="J38" s="32">
        <f t="shared" si="0"/>
        <v>41.770832999999996</v>
      </c>
      <c r="K38" s="33">
        <f t="shared" si="1"/>
        <v>1.980832999999997</v>
      </c>
    </row>
    <row r="39" spans="1:11" ht="21" customHeight="1">
      <c r="A39" s="8">
        <v>33</v>
      </c>
      <c r="B39" s="41" t="s">
        <v>269</v>
      </c>
      <c r="C39" s="38" t="s">
        <v>90</v>
      </c>
      <c r="D39" s="39" t="s">
        <v>212</v>
      </c>
      <c r="E39" s="42">
        <v>7</v>
      </c>
      <c r="F39" s="43">
        <v>47.5</v>
      </c>
      <c r="G39" s="43">
        <v>42.857142</v>
      </c>
      <c r="H39" s="43">
        <v>50.285714</v>
      </c>
      <c r="I39" s="43">
        <v>26.428571</v>
      </c>
      <c r="J39" s="32">
        <f aca="true" t="shared" si="2" ref="J39:J70">AVERAGE(F39,G39,H39,I39)</f>
        <v>41.76785675</v>
      </c>
      <c r="K39" s="33">
        <f aca="true" t="shared" si="3" ref="K39:K70">J39-39.79</f>
        <v>1.9778567500000008</v>
      </c>
    </row>
    <row r="40" spans="1:11" ht="21" customHeight="1">
      <c r="A40" s="8">
        <v>34</v>
      </c>
      <c r="B40" s="41" t="s">
        <v>269</v>
      </c>
      <c r="C40" s="38" t="s">
        <v>103</v>
      </c>
      <c r="D40" s="39" t="s">
        <v>212</v>
      </c>
      <c r="E40" s="42">
        <v>8</v>
      </c>
      <c r="F40" s="43">
        <v>47.34375</v>
      </c>
      <c r="G40" s="43">
        <v>40</v>
      </c>
      <c r="H40" s="43">
        <v>47.6875</v>
      </c>
      <c r="I40" s="43">
        <v>30.9375</v>
      </c>
      <c r="J40" s="32">
        <f t="shared" si="2"/>
        <v>41.4921875</v>
      </c>
      <c r="K40" s="33">
        <f t="shared" si="3"/>
        <v>1.7021875000000009</v>
      </c>
    </row>
    <row r="41" spans="1:11" ht="21" customHeight="1">
      <c r="A41" s="8">
        <v>35</v>
      </c>
      <c r="B41" s="41" t="s">
        <v>264</v>
      </c>
      <c r="C41" s="16" t="s">
        <v>50</v>
      </c>
      <c r="D41" s="17" t="s">
        <v>212</v>
      </c>
      <c r="E41" s="42">
        <v>10</v>
      </c>
      <c r="F41" s="43">
        <v>50.725</v>
      </c>
      <c r="G41" s="43">
        <v>37.5</v>
      </c>
      <c r="H41" s="43">
        <v>42.75</v>
      </c>
      <c r="I41" s="43">
        <v>34.5</v>
      </c>
      <c r="J41" s="32">
        <f t="shared" si="2"/>
        <v>41.36875</v>
      </c>
      <c r="K41" s="33">
        <f t="shared" si="3"/>
        <v>1.5787499999999994</v>
      </c>
    </row>
    <row r="42" spans="1:11" ht="21" customHeight="1">
      <c r="A42" s="8">
        <v>36</v>
      </c>
      <c r="B42" s="41" t="s">
        <v>271</v>
      </c>
      <c r="C42" s="38" t="s">
        <v>43</v>
      </c>
      <c r="D42" s="39" t="s">
        <v>212</v>
      </c>
      <c r="E42" s="42">
        <v>7</v>
      </c>
      <c r="F42" s="43">
        <v>49.5</v>
      </c>
      <c r="G42" s="43">
        <v>39.285714</v>
      </c>
      <c r="H42" s="43">
        <v>41.714285</v>
      </c>
      <c r="I42" s="43">
        <v>33.214285</v>
      </c>
      <c r="J42" s="32">
        <f t="shared" si="2"/>
        <v>40.928571</v>
      </c>
      <c r="K42" s="33">
        <f t="shared" si="3"/>
        <v>1.138570999999999</v>
      </c>
    </row>
    <row r="43" spans="1:11" ht="21" customHeight="1">
      <c r="A43" s="8">
        <v>37</v>
      </c>
      <c r="B43" s="41" t="s">
        <v>38</v>
      </c>
      <c r="C43" s="16" t="s">
        <v>53</v>
      </c>
      <c r="D43" s="17" t="s">
        <v>212</v>
      </c>
      <c r="E43" s="42">
        <v>11</v>
      </c>
      <c r="F43" s="43">
        <v>45.011363</v>
      </c>
      <c r="G43" s="43">
        <v>40.90909</v>
      </c>
      <c r="H43" s="43">
        <v>38.590909</v>
      </c>
      <c r="I43" s="43">
        <v>37.045454</v>
      </c>
      <c r="J43" s="32">
        <f t="shared" si="2"/>
        <v>40.38920400000001</v>
      </c>
      <c r="K43" s="33">
        <f t="shared" si="3"/>
        <v>0.5992040000000074</v>
      </c>
    </row>
    <row r="44" spans="1:11" ht="21" customHeight="1">
      <c r="A44" s="8">
        <v>38</v>
      </c>
      <c r="B44" s="41" t="s">
        <v>275</v>
      </c>
      <c r="C44" s="38" t="s">
        <v>17</v>
      </c>
      <c r="D44" s="39" t="s">
        <v>212</v>
      </c>
      <c r="E44" s="42">
        <v>8</v>
      </c>
      <c r="F44" s="43">
        <v>37.375</v>
      </c>
      <c r="G44" s="43">
        <v>45</v>
      </c>
      <c r="H44" s="43">
        <v>40.6875</v>
      </c>
      <c r="I44" s="43">
        <v>37.1875</v>
      </c>
      <c r="J44" s="32">
        <f t="shared" si="2"/>
        <v>40.0625</v>
      </c>
      <c r="K44" s="33">
        <f t="shared" si="3"/>
        <v>0.27250000000000085</v>
      </c>
    </row>
    <row r="45" spans="1:11" ht="21" customHeight="1">
      <c r="A45" s="8">
        <v>39</v>
      </c>
      <c r="B45" s="41" t="s">
        <v>275</v>
      </c>
      <c r="C45" s="16" t="s">
        <v>151</v>
      </c>
      <c r="D45" s="17" t="s">
        <v>212</v>
      </c>
      <c r="E45" s="42">
        <v>4</v>
      </c>
      <c r="F45" s="43">
        <v>48.5625</v>
      </c>
      <c r="G45" s="43">
        <v>33.75</v>
      </c>
      <c r="H45" s="43">
        <v>44.375</v>
      </c>
      <c r="I45" s="43">
        <v>33.125</v>
      </c>
      <c r="J45" s="32">
        <f t="shared" si="2"/>
        <v>39.953125</v>
      </c>
      <c r="K45" s="33">
        <f t="shared" si="3"/>
        <v>0.16312500000000085</v>
      </c>
    </row>
    <row r="46" spans="1:11" ht="21" customHeight="1">
      <c r="A46" s="8">
        <v>40</v>
      </c>
      <c r="B46" s="41" t="s">
        <v>275</v>
      </c>
      <c r="C46" s="16" t="s">
        <v>178</v>
      </c>
      <c r="D46" s="17" t="s">
        <v>212</v>
      </c>
      <c r="E46" s="42">
        <v>9</v>
      </c>
      <c r="F46" s="43">
        <v>41.5</v>
      </c>
      <c r="G46" s="43">
        <v>39.444444</v>
      </c>
      <c r="H46" s="43">
        <v>45.833333</v>
      </c>
      <c r="I46" s="43">
        <v>32.777777</v>
      </c>
      <c r="J46" s="32">
        <f t="shared" si="2"/>
        <v>39.88888850000001</v>
      </c>
      <c r="K46" s="33">
        <f t="shared" si="3"/>
        <v>0.09888850000000815</v>
      </c>
    </row>
    <row r="47" spans="1:11" ht="21" customHeight="1">
      <c r="A47" s="8">
        <v>41</v>
      </c>
      <c r="B47" s="41" t="s">
        <v>268</v>
      </c>
      <c r="C47" s="38" t="s">
        <v>229</v>
      </c>
      <c r="D47" s="39" t="s">
        <v>212</v>
      </c>
      <c r="E47" s="42">
        <v>4</v>
      </c>
      <c r="F47" s="43">
        <v>50.5</v>
      </c>
      <c r="G47" s="43">
        <v>40</v>
      </c>
      <c r="H47" s="43">
        <v>42.625</v>
      </c>
      <c r="I47" s="43">
        <v>25.625</v>
      </c>
      <c r="J47" s="30">
        <f t="shared" si="2"/>
        <v>39.6875</v>
      </c>
      <c r="K47" s="31">
        <f t="shared" si="3"/>
        <v>-0.10249999999999915</v>
      </c>
    </row>
    <row r="48" spans="1:11" ht="21" customHeight="1">
      <c r="A48" s="8">
        <v>42</v>
      </c>
      <c r="B48" s="41" t="s">
        <v>264</v>
      </c>
      <c r="C48" s="38" t="s">
        <v>54</v>
      </c>
      <c r="D48" s="39" t="s">
        <v>212</v>
      </c>
      <c r="E48" s="42">
        <v>13</v>
      </c>
      <c r="F48" s="43">
        <v>50.211538</v>
      </c>
      <c r="G48" s="43">
        <v>38.076923</v>
      </c>
      <c r="H48" s="43">
        <v>37.076923</v>
      </c>
      <c r="I48" s="43">
        <v>33.26923</v>
      </c>
      <c r="J48" s="30">
        <f t="shared" si="2"/>
        <v>39.6586535</v>
      </c>
      <c r="K48" s="31">
        <f t="shared" si="3"/>
        <v>-0.13134649999999937</v>
      </c>
    </row>
    <row r="49" spans="1:11" ht="21" customHeight="1">
      <c r="A49" s="8">
        <v>43</v>
      </c>
      <c r="B49" s="41" t="s">
        <v>271</v>
      </c>
      <c r="C49" s="16" t="s">
        <v>126</v>
      </c>
      <c r="D49" s="17" t="s">
        <v>212</v>
      </c>
      <c r="E49" s="42">
        <v>2</v>
      </c>
      <c r="F49" s="43">
        <v>51.5</v>
      </c>
      <c r="G49" s="43">
        <v>32.5</v>
      </c>
      <c r="H49" s="43">
        <v>47</v>
      </c>
      <c r="I49" s="43">
        <v>27.5</v>
      </c>
      <c r="J49" s="30">
        <f t="shared" si="2"/>
        <v>39.625</v>
      </c>
      <c r="K49" s="31">
        <f t="shared" si="3"/>
        <v>-0.16499999999999915</v>
      </c>
    </row>
    <row r="50" spans="1:19" s="6" customFormat="1" ht="21" customHeight="1">
      <c r="A50" s="8">
        <v>44</v>
      </c>
      <c r="B50" s="41" t="s">
        <v>23</v>
      </c>
      <c r="C50" s="16" t="s">
        <v>123</v>
      </c>
      <c r="D50" s="17" t="s">
        <v>212</v>
      </c>
      <c r="E50" s="42">
        <v>7</v>
      </c>
      <c r="F50" s="43">
        <v>43.267857</v>
      </c>
      <c r="G50" s="43">
        <v>37.857142</v>
      </c>
      <c r="H50" s="43">
        <v>42.714285</v>
      </c>
      <c r="I50" s="43">
        <v>34.285714</v>
      </c>
      <c r="J50" s="30">
        <f t="shared" si="2"/>
        <v>39.5312495</v>
      </c>
      <c r="K50" s="31">
        <f t="shared" si="3"/>
        <v>-0.2587504999999979</v>
      </c>
      <c r="L50" s="36"/>
      <c r="M50" s="36"/>
      <c r="N50" s="36"/>
      <c r="O50" s="36"/>
      <c r="P50" s="36"/>
      <c r="Q50" s="36"/>
      <c r="R50" s="36"/>
      <c r="S50" s="36"/>
    </row>
    <row r="51" spans="1:19" s="6" customFormat="1" ht="21" customHeight="1">
      <c r="A51" s="8">
        <v>45</v>
      </c>
      <c r="B51" s="41" t="s">
        <v>275</v>
      </c>
      <c r="C51" s="16" t="s">
        <v>56</v>
      </c>
      <c r="D51" s="17" t="s">
        <v>212</v>
      </c>
      <c r="E51" s="42">
        <v>13</v>
      </c>
      <c r="F51" s="43">
        <v>50.634615</v>
      </c>
      <c r="G51" s="43">
        <v>32.692307</v>
      </c>
      <c r="H51" s="43">
        <v>39.115384</v>
      </c>
      <c r="I51" s="43">
        <v>34.423076</v>
      </c>
      <c r="J51" s="30">
        <f t="shared" si="2"/>
        <v>39.2163455</v>
      </c>
      <c r="K51" s="31">
        <f t="shared" si="3"/>
        <v>-0.5736544999999964</v>
      </c>
      <c r="L51" s="36"/>
      <c r="M51" s="36"/>
      <c r="N51" s="36"/>
      <c r="O51" s="36"/>
      <c r="P51" s="36"/>
      <c r="Q51" s="36"/>
      <c r="R51" s="36"/>
      <c r="S51" s="36"/>
    </row>
    <row r="52" spans="1:19" s="6" customFormat="1" ht="21" customHeight="1">
      <c r="A52" s="8">
        <v>46</v>
      </c>
      <c r="B52" s="41" t="s">
        <v>262</v>
      </c>
      <c r="C52" s="38" t="s">
        <v>28</v>
      </c>
      <c r="D52" s="39" t="s">
        <v>212</v>
      </c>
      <c r="E52" s="42">
        <v>12</v>
      </c>
      <c r="F52" s="43">
        <v>45.041666</v>
      </c>
      <c r="G52" s="43">
        <v>35.833333</v>
      </c>
      <c r="H52" s="43">
        <v>43.791666</v>
      </c>
      <c r="I52" s="43">
        <v>30.416666</v>
      </c>
      <c r="J52" s="30">
        <f t="shared" si="2"/>
        <v>38.77083275</v>
      </c>
      <c r="K52" s="31">
        <f t="shared" si="3"/>
        <v>-1.0191672500000024</v>
      </c>
      <c r="L52" s="36"/>
      <c r="M52" s="36"/>
      <c r="N52" s="36"/>
      <c r="O52" s="36"/>
      <c r="P52" s="36"/>
      <c r="Q52" s="36"/>
      <c r="R52" s="36"/>
      <c r="S52" s="36"/>
    </row>
    <row r="53" spans="1:19" s="6" customFormat="1" ht="21" customHeight="1">
      <c r="A53" s="8">
        <v>47</v>
      </c>
      <c r="B53" s="41" t="s">
        <v>270</v>
      </c>
      <c r="C53" s="16" t="s">
        <v>237</v>
      </c>
      <c r="D53" s="17" t="s">
        <v>212</v>
      </c>
      <c r="E53" s="42">
        <v>8</v>
      </c>
      <c r="F53" s="43">
        <v>52.609375</v>
      </c>
      <c r="G53" s="43">
        <v>29.375</v>
      </c>
      <c r="H53" s="43">
        <v>38.4375</v>
      </c>
      <c r="I53" s="43">
        <v>34.0625</v>
      </c>
      <c r="J53" s="30">
        <f t="shared" si="2"/>
        <v>38.62109375</v>
      </c>
      <c r="K53" s="31">
        <f t="shared" si="3"/>
        <v>-1.1689062499999991</v>
      </c>
      <c r="L53" s="36"/>
      <c r="M53" s="36"/>
      <c r="N53" s="36"/>
      <c r="O53" s="36"/>
      <c r="P53" s="36"/>
      <c r="Q53" s="36"/>
      <c r="R53" s="36"/>
      <c r="S53" s="36"/>
    </row>
    <row r="54" spans="1:19" s="6" customFormat="1" ht="21" customHeight="1">
      <c r="A54" s="8">
        <v>48</v>
      </c>
      <c r="B54" s="41" t="s">
        <v>273</v>
      </c>
      <c r="C54" s="16" t="s">
        <v>252</v>
      </c>
      <c r="D54" s="17" t="s">
        <v>212</v>
      </c>
      <c r="E54" s="42">
        <v>9</v>
      </c>
      <c r="F54" s="43">
        <v>50.680555</v>
      </c>
      <c r="G54" s="43">
        <v>31.111111</v>
      </c>
      <c r="H54" s="43">
        <v>40.833333</v>
      </c>
      <c r="I54" s="43">
        <v>31.111111</v>
      </c>
      <c r="J54" s="30">
        <f t="shared" si="2"/>
        <v>38.4340275</v>
      </c>
      <c r="K54" s="31">
        <f t="shared" si="3"/>
        <v>-1.3559725</v>
      </c>
      <c r="L54" s="36"/>
      <c r="M54" s="36"/>
      <c r="N54" s="36"/>
      <c r="O54" s="36"/>
      <c r="P54" s="36"/>
      <c r="Q54" s="36"/>
      <c r="R54" s="36"/>
      <c r="S54" s="36"/>
    </row>
    <row r="55" spans="1:19" s="6" customFormat="1" ht="21" customHeight="1">
      <c r="A55" s="8">
        <v>49</v>
      </c>
      <c r="B55" s="41" t="s">
        <v>23</v>
      </c>
      <c r="C55" s="38" t="s">
        <v>83</v>
      </c>
      <c r="D55" s="39" t="s">
        <v>212</v>
      </c>
      <c r="E55" s="42">
        <v>4</v>
      </c>
      <c r="F55" s="43">
        <v>52.40625</v>
      </c>
      <c r="G55" s="43">
        <v>35</v>
      </c>
      <c r="H55" s="43">
        <v>37.75</v>
      </c>
      <c r="I55" s="43">
        <v>28.125</v>
      </c>
      <c r="J55" s="30">
        <f t="shared" si="2"/>
        <v>38.3203125</v>
      </c>
      <c r="K55" s="31">
        <f t="shared" si="3"/>
        <v>-1.4696874999999991</v>
      </c>
      <c r="L55" s="36"/>
      <c r="M55" s="36"/>
      <c r="N55" s="36"/>
      <c r="O55" s="36"/>
      <c r="P55" s="36"/>
      <c r="Q55" s="36"/>
      <c r="R55" s="36"/>
      <c r="S55" s="36"/>
    </row>
    <row r="56" spans="1:19" s="6" customFormat="1" ht="21" customHeight="1">
      <c r="A56" s="8">
        <v>50</v>
      </c>
      <c r="B56" s="41" t="s">
        <v>268</v>
      </c>
      <c r="C56" s="16" t="s">
        <v>243</v>
      </c>
      <c r="D56" s="17" t="s">
        <v>212</v>
      </c>
      <c r="E56" s="42">
        <v>2</v>
      </c>
      <c r="F56" s="43">
        <v>42.625</v>
      </c>
      <c r="G56" s="43">
        <v>47.5</v>
      </c>
      <c r="H56" s="43">
        <v>37.5</v>
      </c>
      <c r="I56" s="43">
        <v>25</v>
      </c>
      <c r="J56" s="30">
        <f t="shared" si="2"/>
        <v>38.15625</v>
      </c>
      <c r="K56" s="31">
        <f t="shared" si="3"/>
        <v>-1.6337499999999991</v>
      </c>
      <c r="L56" s="36"/>
      <c r="M56" s="36"/>
      <c r="N56" s="36"/>
      <c r="O56" s="36"/>
      <c r="P56" s="36"/>
      <c r="Q56" s="36"/>
      <c r="R56" s="36"/>
      <c r="S56" s="36"/>
    </row>
    <row r="57" spans="1:19" s="6" customFormat="1" ht="21" customHeight="1">
      <c r="A57" s="8">
        <v>51</v>
      </c>
      <c r="B57" s="41" t="s">
        <v>268</v>
      </c>
      <c r="C57" s="16" t="s">
        <v>236</v>
      </c>
      <c r="D57" s="17" t="s">
        <v>212</v>
      </c>
      <c r="E57" s="42">
        <v>11</v>
      </c>
      <c r="F57" s="43">
        <v>44.636363</v>
      </c>
      <c r="G57" s="43">
        <v>37.727272</v>
      </c>
      <c r="H57" s="43">
        <v>40.318181</v>
      </c>
      <c r="I57" s="43">
        <v>29.772727</v>
      </c>
      <c r="J57" s="30">
        <f t="shared" si="2"/>
        <v>38.11363575</v>
      </c>
      <c r="K57" s="31">
        <f t="shared" si="3"/>
        <v>-1.676364249999999</v>
      </c>
      <c r="L57" s="36"/>
      <c r="M57" s="36"/>
      <c r="N57" s="36"/>
      <c r="O57" s="36"/>
      <c r="P57" s="36"/>
      <c r="Q57" s="36"/>
      <c r="R57" s="36"/>
      <c r="S57" s="36"/>
    </row>
    <row r="58" spans="1:19" s="6" customFormat="1" ht="21" customHeight="1">
      <c r="A58" s="8">
        <v>52</v>
      </c>
      <c r="B58" s="21" t="s">
        <v>266</v>
      </c>
      <c r="C58" s="41" t="s">
        <v>283</v>
      </c>
      <c r="D58" s="17" t="s">
        <v>212</v>
      </c>
      <c r="E58" s="42">
        <v>2</v>
      </c>
      <c r="F58" s="43">
        <v>39.75</v>
      </c>
      <c r="G58" s="43">
        <v>47.5</v>
      </c>
      <c r="H58" s="43">
        <v>41.25</v>
      </c>
      <c r="I58" s="43">
        <v>23.75</v>
      </c>
      <c r="J58" s="30">
        <f t="shared" si="2"/>
        <v>38.0625</v>
      </c>
      <c r="K58" s="31">
        <f t="shared" si="3"/>
        <v>-1.7274999999999991</v>
      </c>
      <c r="L58" s="36"/>
      <c r="M58" s="36"/>
      <c r="N58" s="36"/>
      <c r="O58" s="36"/>
      <c r="P58" s="36"/>
      <c r="Q58" s="36"/>
      <c r="R58" s="36"/>
      <c r="S58" s="36"/>
    </row>
    <row r="59" spans="1:19" s="6" customFormat="1" ht="21" customHeight="1">
      <c r="A59" s="8">
        <v>53</v>
      </c>
      <c r="B59" s="41" t="s">
        <v>272</v>
      </c>
      <c r="C59" s="16" t="s">
        <v>100</v>
      </c>
      <c r="D59" s="17" t="s">
        <v>212</v>
      </c>
      <c r="E59" s="42">
        <v>6</v>
      </c>
      <c r="F59" s="43">
        <v>44.875</v>
      </c>
      <c r="G59" s="43">
        <v>39.166666</v>
      </c>
      <c r="H59" s="43">
        <v>37.166666</v>
      </c>
      <c r="I59" s="43">
        <v>30.416666</v>
      </c>
      <c r="J59" s="30">
        <f t="shared" si="2"/>
        <v>37.906249499999994</v>
      </c>
      <c r="K59" s="31">
        <f t="shared" si="3"/>
        <v>-1.883750500000005</v>
      </c>
      <c r="L59" s="36"/>
      <c r="M59" s="36"/>
      <c r="N59" s="36"/>
      <c r="O59" s="36"/>
      <c r="P59" s="36"/>
      <c r="Q59" s="36"/>
      <c r="R59" s="36"/>
      <c r="S59" s="36"/>
    </row>
    <row r="60" spans="1:19" s="6" customFormat="1" ht="21" customHeight="1">
      <c r="A60" s="8">
        <v>54</v>
      </c>
      <c r="B60" s="41" t="s">
        <v>263</v>
      </c>
      <c r="C60" s="16" t="s">
        <v>99</v>
      </c>
      <c r="D60" s="17" t="s">
        <v>212</v>
      </c>
      <c r="E60" s="42">
        <v>5</v>
      </c>
      <c r="F60" s="43">
        <v>46.225</v>
      </c>
      <c r="G60" s="43">
        <v>32</v>
      </c>
      <c r="H60" s="43">
        <v>45.7</v>
      </c>
      <c r="I60" s="43">
        <v>27.5</v>
      </c>
      <c r="J60" s="30">
        <f t="shared" si="2"/>
        <v>37.85625</v>
      </c>
      <c r="K60" s="31">
        <f t="shared" si="3"/>
        <v>-1.9337499999999963</v>
      </c>
      <c r="L60" s="36"/>
      <c r="M60" s="36"/>
      <c r="N60" s="36"/>
      <c r="O60" s="36"/>
      <c r="P60" s="36"/>
      <c r="Q60" s="36"/>
      <c r="R60" s="36"/>
      <c r="S60" s="36"/>
    </row>
    <row r="61" spans="1:19" s="6" customFormat="1" ht="21" customHeight="1">
      <c r="A61" s="8">
        <v>55</v>
      </c>
      <c r="B61" s="41" t="s">
        <v>38</v>
      </c>
      <c r="C61" s="16" t="s">
        <v>37</v>
      </c>
      <c r="D61" s="17" t="s">
        <v>212</v>
      </c>
      <c r="E61" s="42">
        <v>11</v>
      </c>
      <c r="F61" s="43">
        <v>43.386363</v>
      </c>
      <c r="G61" s="43">
        <v>35.454545</v>
      </c>
      <c r="H61" s="43">
        <v>38.5</v>
      </c>
      <c r="I61" s="43">
        <v>33.181818</v>
      </c>
      <c r="J61" s="30">
        <f t="shared" si="2"/>
        <v>37.6306815</v>
      </c>
      <c r="K61" s="31">
        <f t="shared" si="3"/>
        <v>-2.1593184999999977</v>
      </c>
      <c r="L61" s="36"/>
      <c r="M61" s="36"/>
      <c r="N61" s="36"/>
      <c r="O61" s="36"/>
      <c r="P61" s="36"/>
      <c r="Q61" s="36"/>
      <c r="R61" s="36"/>
      <c r="S61" s="36"/>
    </row>
    <row r="62" spans="1:19" s="6" customFormat="1" ht="21" customHeight="1">
      <c r="A62" s="8">
        <v>56</v>
      </c>
      <c r="B62" s="41" t="s">
        <v>273</v>
      </c>
      <c r="C62" s="16" t="s">
        <v>76</v>
      </c>
      <c r="D62" s="17" t="s">
        <v>212</v>
      </c>
      <c r="E62" s="42">
        <v>8</v>
      </c>
      <c r="F62" s="43">
        <v>46.84375</v>
      </c>
      <c r="G62" s="43">
        <v>33.125</v>
      </c>
      <c r="H62" s="43">
        <v>41.75</v>
      </c>
      <c r="I62" s="43">
        <v>28.4375</v>
      </c>
      <c r="J62" s="30">
        <f t="shared" si="2"/>
        <v>37.5390625</v>
      </c>
      <c r="K62" s="31">
        <f t="shared" si="3"/>
        <v>-2.250937499999999</v>
      </c>
      <c r="L62" s="36"/>
      <c r="M62" s="36"/>
      <c r="N62" s="36"/>
      <c r="O62" s="36"/>
      <c r="P62" s="36"/>
      <c r="Q62" s="36"/>
      <c r="R62" s="36"/>
      <c r="S62" s="36"/>
    </row>
    <row r="63" spans="1:19" s="6" customFormat="1" ht="21" customHeight="1">
      <c r="A63" s="8">
        <v>57</v>
      </c>
      <c r="B63" s="41" t="s">
        <v>270</v>
      </c>
      <c r="C63" s="16" t="s">
        <v>145</v>
      </c>
      <c r="D63" s="17" t="s">
        <v>212</v>
      </c>
      <c r="E63" s="42">
        <v>13</v>
      </c>
      <c r="F63" s="43">
        <v>50.75</v>
      </c>
      <c r="G63" s="43">
        <v>31.538461</v>
      </c>
      <c r="H63" s="43">
        <v>39.230769</v>
      </c>
      <c r="I63" s="43">
        <v>27.692307</v>
      </c>
      <c r="J63" s="30">
        <f t="shared" si="2"/>
        <v>37.30288425</v>
      </c>
      <c r="K63" s="31">
        <f t="shared" si="3"/>
        <v>-2.487115750000001</v>
      </c>
      <c r="L63" s="36"/>
      <c r="M63" s="36"/>
      <c r="N63" s="36"/>
      <c r="O63" s="36"/>
      <c r="P63" s="36"/>
      <c r="Q63" s="36"/>
      <c r="R63" s="36"/>
      <c r="S63" s="36"/>
    </row>
    <row r="64" spans="1:19" s="6" customFormat="1" ht="21" customHeight="1">
      <c r="A64" s="8">
        <v>58</v>
      </c>
      <c r="B64" s="41" t="s">
        <v>274</v>
      </c>
      <c r="C64" s="38" t="s">
        <v>27</v>
      </c>
      <c r="D64" s="39" t="s">
        <v>212</v>
      </c>
      <c r="E64" s="42">
        <v>18</v>
      </c>
      <c r="F64" s="43">
        <v>42.666666</v>
      </c>
      <c r="G64" s="43">
        <v>36.666666</v>
      </c>
      <c r="H64" s="43">
        <v>39.694444</v>
      </c>
      <c r="I64" s="43">
        <v>29.722222</v>
      </c>
      <c r="J64" s="30">
        <f t="shared" si="2"/>
        <v>37.187499499999994</v>
      </c>
      <c r="K64" s="31">
        <f t="shared" si="3"/>
        <v>-2.602500500000005</v>
      </c>
      <c r="L64" s="36"/>
      <c r="M64" s="36"/>
      <c r="N64" s="36"/>
      <c r="O64" s="36"/>
      <c r="P64" s="36"/>
      <c r="Q64" s="36"/>
      <c r="R64" s="36"/>
      <c r="S64" s="36"/>
    </row>
    <row r="65" spans="1:19" s="6" customFormat="1" ht="21" customHeight="1">
      <c r="A65" s="8">
        <v>59</v>
      </c>
      <c r="B65" s="41" t="s">
        <v>23</v>
      </c>
      <c r="C65" s="38" t="s">
        <v>51</v>
      </c>
      <c r="D65" s="39" t="s">
        <v>212</v>
      </c>
      <c r="E65" s="42">
        <v>16</v>
      </c>
      <c r="F65" s="43">
        <v>49.78125</v>
      </c>
      <c r="G65" s="43">
        <v>31.25</v>
      </c>
      <c r="H65" s="43">
        <v>39.78125</v>
      </c>
      <c r="I65" s="43">
        <v>27.8125</v>
      </c>
      <c r="J65" s="30">
        <f t="shared" si="2"/>
        <v>37.15625</v>
      </c>
      <c r="K65" s="31">
        <f t="shared" si="3"/>
        <v>-2.633749999999999</v>
      </c>
      <c r="L65" s="36"/>
      <c r="M65" s="36"/>
      <c r="N65" s="36"/>
      <c r="O65" s="36"/>
      <c r="P65" s="36"/>
      <c r="Q65" s="36"/>
      <c r="R65" s="36"/>
      <c r="S65" s="36"/>
    </row>
    <row r="66" spans="1:19" s="6" customFormat="1" ht="21" customHeight="1">
      <c r="A66" s="8">
        <v>60</v>
      </c>
      <c r="B66" s="41" t="s">
        <v>268</v>
      </c>
      <c r="C66" s="16" t="s">
        <v>106</v>
      </c>
      <c r="D66" s="17" t="s">
        <v>212</v>
      </c>
      <c r="E66" s="42">
        <v>9</v>
      </c>
      <c r="F66" s="43">
        <v>38.222222</v>
      </c>
      <c r="G66" s="43">
        <v>39.444444</v>
      </c>
      <c r="H66" s="43">
        <v>39.944444</v>
      </c>
      <c r="I66" s="43">
        <v>30.833333</v>
      </c>
      <c r="J66" s="30">
        <f t="shared" si="2"/>
        <v>37.11111075</v>
      </c>
      <c r="K66" s="31">
        <f t="shared" si="3"/>
        <v>-2.6788892499999974</v>
      </c>
      <c r="L66" s="36"/>
      <c r="M66" s="36"/>
      <c r="N66" s="36"/>
      <c r="O66" s="36"/>
      <c r="P66" s="36"/>
      <c r="Q66" s="36"/>
      <c r="R66" s="36"/>
      <c r="S66" s="36"/>
    </row>
    <row r="67" spans="1:19" s="6" customFormat="1" ht="21" customHeight="1">
      <c r="A67" s="8">
        <v>61</v>
      </c>
      <c r="B67" s="41" t="s">
        <v>275</v>
      </c>
      <c r="C67" s="16" t="s">
        <v>75</v>
      </c>
      <c r="D67" s="17" t="s">
        <v>212</v>
      </c>
      <c r="E67" s="42">
        <v>7</v>
      </c>
      <c r="F67" s="43">
        <v>43.964285</v>
      </c>
      <c r="G67" s="43">
        <v>40</v>
      </c>
      <c r="H67" s="43">
        <v>35.785714</v>
      </c>
      <c r="I67" s="43">
        <v>27.5</v>
      </c>
      <c r="J67" s="30">
        <f t="shared" si="2"/>
        <v>36.81249975</v>
      </c>
      <c r="K67" s="31">
        <f t="shared" si="3"/>
        <v>-2.9775002499999985</v>
      </c>
      <c r="L67" s="36"/>
      <c r="M67" s="36"/>
      <c r="N67" s="36"/>
      <c r="O67" s="36"/>
      <c r="P67" s="36"/>
      <c r="Q67" s="36"/>
      <c r="R67" s="36"/>
      <c r="S67" s="36"/>
    </row>
    <row r="68" spans="1:19" s="6" customFormat="1" ht="21" customHeight="1">
      <c r="A68" s="8">
        <v>62</v>
      </c>
      <c r="B68" s="41" t="s">
        <v>15</v>
      </c>
      <c r="C68" s="38" t="s">
        <v>16</v>
      </c>
      <c r="D68" s="39" t="s">
        <v>212</v>
      </c>
      <c r="E68" s="42">
        <v>10</v>
      </c>
      <c r="F68" s="43">
        <v>46.3125</v>
      </c>
      <c r="G68" s="43">
        <v>34.5</v>
      </c>
      <c r="H68" s="43">
        <v>36.95</v>
      </c>
      <c r="I68" s="43">
        <v>29.25</v>
      </c>
      <c r="J68" s="30">
        <f t="shared" si="2"/>
        <v>36.753125</v>
      </c>
      <c r="K68" s="31">
        <f t="shared" si="3"/>
        <v>-3.036875000000002</v>
      </c>
      <c r="L68" s="36"/>
      <c r="M68" s="36"/>
      <c r="N68" s="36"/>
      <c r="O68" s="36"/>
      <c r="P68" s="36"/>
      <c r="Q68" s="36"/>
      <c r="R68" s="36"/>
      <c r="S68" s="36"/>
    </row>
    <row r="69" spans="1:19" s="6" customFormat="1" ht="21" customHeight="1">
      <c r="A69" s="8">
        <v>63</v>
      </c>
      <c r="B69" s="41" t="s">
        <v>267</v>
      </c>
      <c r="C69" s="16" t="s">
        <v>94</v>
      </c>
      <c r="D69" s="17" t="s">
        <v>212</v>
      </c>
      <c r="E69" s="42">
        <v>11</v>
      </c>
      <c r="F69" s="43">
        <v>44.125</v>
      </c>
      <c r="G69" s="43">
        <v>34.090909</v>
      </c>
      <c r="H69" s="43">
        <v>35.136363</v>
      </c>
      <c r="I69" s="43">
        <v>33.40909</v>
      </c>
      <c r="J69" s="30">
        <f t="shared" si="2"/>
        <v>36.690340500000005</v>
      </c>
      <c r="K69" s="31">
        <f t="shared" si="3"/>
        <v>-3.0996594999999942</v>
      </c>
      <c r="L69" s="36"/>
      <c r="M69" s="36"/>
      <c r="N69" s="36"/>
      <c r="O69" s="36"/>
      <c r="P69" s="36"/>
      <c r="Q69" s="36"/>
      <c r="R69" s="36"/>
      <c r="S69" s="36"/>
    </row>
    <row r="70" spans="1:19" s="6" customFormat="1" ht="21" customHeight="1">
      <c r="A70" s="8">
        <v>64</v>
      </c>
      <c r="B70" s="41" t="s">
        <v>265</v>
      </c>
      <c r="C70" s="16" t="s">
        <v>193</v>
      </c>
      <c r="D70" s="17" t="s">
        <v>212</v>
      </c>
      <c r="E70" s="42">
        <v>4</v>
      </c>
      <c r="F70" s="43">
        <v>47.9375</v>
      </c>
      <c r="G70" s="43">
        <v>36.25</v>
      </c>
      <c r="H70" s="43">
        <v>34.75</v>
      </c>
      <c r="I70" s="43">
        <v>27.5</v>
      </c>
      <c r="J70" s="30">
        <f t="shared" si="2"/>
        <v>36.609375</v>
      </c>
      <c r="K70" s="31">
        <f t="shared" si="3"/>
        <v>-3.180624999999999</v>
      </c>
      <c r="L70" s="36"/>
      <c r="M70" s="36"/>
      <c r="N70" s="36"/>
      <c r="O70" s="36"/>
      <c r="P70" s="36"/>
      <c r="Q70" s="36"/>
      <c r="R70" s="36"/>
      <c r="S70" s="36"/>
    </row>
    <row r="71" spans="1:19" s="6" customFormat="1" ht="21" customHeight="1">
      <c r="A71" s="8">
        <v>65</v>
      </c>
      <c r="B71" s="41" t="s">
        <v>23</v>
      </c>
      <c r="C71" s="16" t="s">
        <v>164</v>
      </c>
      <c r="D71" s="17" t="s">
        <v>212</v>
      </c>
      <c r="E71" s="42">
        <v>9</v>
      </c>
      <c r="F71" s="43">
        <v>46.444444</v>
      </c>
      <c r="G71" s="43">
        <v>35</v>
      </c>
      <c r="H71" s="43">
        <v>36.777777</v>
      </c>
      <c r="I71" s="43">
        <v>26.666666</v>
      </c>
      <c r="J71" s="34">
        <f aca="true" t="shared" si="4" ref="J71:J102">AVERAGE(F71,G71,H71,I71)</f>
        <v>36.22222175</v>
      </c>
      <c r="K71" s="35">
        <f aca="true" t="shared" si="5" ref="K71:K102">J71-39.79</f>
        <v>-3.5677782499999964</v>
      </c>
      <c r="L71" s="36"/>
      <c r="M71" s="36"/>
      <c r="N71" s="36"/>
      <c r="O71" s="36"/>
      <c r="P71" s="36"/>
      <c r="Q71" s="36"/>
      <c r="R71" s="36"/>
      <c r="S71" s="36"/>
    </row>
    <row r="72" spans="1:19" s="6" customFormat="1" ht="21" customHeight="1">
      <c r="A72" s="8">
        <v>66</v>
      </c>
      <c r="B72" s="41" t="s">
        <v>272</v>
      </c>
      <c r="C72" s="16" t="s">
        <v>96</v>
      </c>
      <c r="D72" s="17" t="s">
        <v>212</v>
      </c>
      <c r="E72" s="42">
        <v>5</v>
      </c>
      <c r="F72" s="43">
        <v>46.65</v>
      </c>
      <c r="G72" s="43">
        <v>31</v>
      </c>
      <c r="H72" s="43">
        <v>36.7</v>
      </c>
      <c r="I72" s="43">
        <v>30.5</v>
      </c>
      <c r="J72" s="34">
        <f t="shared" si="4"/>
        <v>36.212500000000006</v>
      </c>
      <c r="K72" s="35">
        <f t="shared" si="5"/>
        <v>-3.5774999999999935</v>
      </c>
      <c r="L72" s="36"/>
      <c r="M72" s="36"/>
      <c r="N72" s="36"/>
      <c r="O72" s="36"/>
      <c r="P72" s="36"/>
      <c r="Q72" s="36"/>
      <c r="R72" s="36"/>
      <c r="S72" s="36"/>
    </row>
    <row r="73" spans="1:11" ht="21" customHeight="1">
      <c r="A73" s="8">
        <v>67</v>
      </c>
      <c r="B73" s="41" t="s">
        <v>15</v>
      </c>
      <c r="C73" s="16" t="s">
        <v>253</v>
      </c>
      <c r="D73" s="17" t="s">
        <v>212</v>
      </c>
      <c r="E73" s="42">
        <v>4</v>
      </c>
      <c r="F73" s="43">
        <v>43</v>
      </c>
      <c r="G73" s="43">
        <v>35</v>
      </c>
      <c r="H73" s="43">
        <v>37.25</v>
      </c>
      <c r="I73" s="43">
        <v>29.375</v>
      </c>
      <c r="J73" s="34">
        <f t="shared" si="4"/>
        <v>36.15625</v>
      </c>
      <c r="K73" s="35">
        <f t="shared" si="5"/>
        <v>-3.633749999999999</v>
      </c>
    </row>
    <row r="74" spans="1:11" ht="21" customHeight="1">
      <c r="A74" s="8">
        <v>68</v>
      </c>
      <c r="B74" s="41" t="s">
        <v>261</v>
      </c>
      <c r="C74" s="16" t="s">
        <v>161</v>
      </c>
      <c r="D74" s="17" t="s">
        <v>212</v>
      </c>
      <c r="E74" s="42">
        <v>8</v>
      </c>
      <c r="F74" s="43">
        <v>40.15625</v>
      </c>
      <c r="G74" s="43">
        <v>35.625</v>
      </c>
      <c r="H74" s="43">
        <v>35.375</v>
      </c>
      <c r="I74" s="43">
        <v>33.125</v>
      </c>
      <c r="J74" s="34">
        <f t="shared" si="4"/>
        <v>36.0703125</v>
      </c>
      <c r="K74" s="35">
        <f t="shared" si="5"/>
        <v>-3.719687499999999</v>
      </c>
    </row>
    <row r="75" spans="1:11" ht="21" customHeight="1">
      <c r="A75" s="8">
        <v>69</v>
      </c>
      <c r="B75" s="41" t="s">
        <v>261</v>
      </c>
      <c r="C75" s="16" t="s">
        <v>58</v>
      </c>
      <c r="D75" s="17" t="s">
        <v>212</v>
      </c>
      <c r="E75" s="42">
        <v>7</v>
      </c>
      <c r="F75" s="43">
        <v>42.678571</v>
      </c>
      <c r="G75" s="43">
        <v>30.714285</v>
      </c>
      <c r="H75" s="43">
        <v>37.214285</v>
      </c>
      <c r="I75" s="43">
        <v>32.857142</v>
      </c>
      <c r="J75" s="34">
        <f t="shared" si="4"/>
        <v>35.86607075</v>
      </c>
      <c r="K75" s="35">
        <f t="shared" si="5"/>
        <v>-3.9239292500000005</v>
      </c>
    </row>
    <row r="76" spans="1:11" ht="21" customHeight="1">
      <c r="A76" s="8">
        <v>70</v>
      </c>
      <c r="B76" s="41" t="s">
        <v>275</v>
      </c>
      <c r="C76" s="16" t="s">
        <v>77</v>
      </c>
      <c r="D76" s="17" t="s">
        <v>212</v>
      </c>
      <c r="E76" s="42">
        <v>17</v>
      </c>
      <c r="F76" s="43">
        <v>42.25</v>
      </c>
      <c r="G76" s="43">
        <v>31.470588</v>
      </c>
      <c r="H76" s="43">
        <v>37.735294</v>
      </c>
      <c r="I76" s="43">
        <v>31.911764</v>
      </c>
      <c r="J76" s="34">
        <f t="shared" si="4"/>
        <v>35.8419115</v>
      </c>
      <c r="K76" s="35">
        <f t="shared" si="5"/>
        <v>-3.9480884999999972</v>
      </c>
    </row>
    <row r="77" spans="1:11" ht="21" customHeight="1">
      <c r="A77" s="8">
        <v>71</v>
      </c>
      <c r="B77" s="41" t="s">
        <v>264</v>
      </c>
      <c r="C77" s="16" t="s">
        <v>240</v>
      </c>
      <c r="D77" s="17" t="s">
        <v>212</v>
      </c>
      <c r="E77" s="42">
        <v>5</v>
      </c>
      <c r="F77" s="43">
        <v>49.6</v>
      </c>
      <c r="G77" s="43">
        <v>30</v>
      </c>
      <c r="H77" s="43">
        <v>42.5</v>
      </c>
      <c r="I77" s="43">
        <v>21</v>
      </c>
      <c r="J77" s="34">
        <f t="shared" si="4"/>
        <v>35.775</v>
      </c>
      <c r="K77" s="35">
        <f t="shared" si="5"/>
        <v>-4.015000000000001</v>
      </c>
    </row>
    <row r="78" spans="1:11" ht="21" customHeight="1">
      <c r="A78" s="8">
        <v>72</v>
      </c>
      <c r="B78" s="41" t="s">
        <v>262</v>
      </c>
      <c r="C78" s="16" t="s">
        <v>169</v>
      </c>
      <c r="D78" s="17" t="s">
        <v>212</v>
      </c>
      <c r="E78" s="42">
        <v>6</v>
      </c>
      <c r="F78" s="43">
        <v>44.958333</v>
      </c>
      <c r="G78" s="43">
        <v>35</v>
      </c>
      <c r="H78" s="43">
        <v>33.916666</v>
      </c>
      <c r="I78" s="43">
        <v>28.333333</v>
      </c>
      <c r="J78" s="34">
        <f t="shared" si="4"/>
        <v>35.552083</v>
      </c>
      <c r="K78" s="35">
        <f t="shared" si="5"/>
        <v>-4.237916999999996</v>
      </c>
    </row>
    <row r="79" spans="1:11" ht="21" customHeight="1">
      <c r="A79" s="8">
        <v>73</v>
      </c>
      <c r="B79" s="41" t="s">
        <v>276</v>
      </c>
      <c r="C79" s="16" t="s">
        <v>152</v>
      </c>
      <c r="D79" s="17" t="s">
        <v>212</v>
      </c>
      <c r="E79" s="42">
        <v>5</v>
      </c>
      <c r="F79" s="43">
        <v>41.4</v>
      </c>
      <c r="G79" s="43">
        <v>34</v>
      </c>
      <c r="H79" s="43">
        <v>34.6</v>
      </c>
      <c r="I79" s="43">
        <v>31.5</v>
      </c>
      <c r="J79" s="34">
        <f t="shared" si="4"/>
        <v>35.375</v>
      </c>
      <c r="K79" s="35">
        <f t="shared" si="5"/>
        <v>-4.414999999999999</v>
      </c>
    </row>
    <row r="80" spans="1:11" ht="21" customHeight="1">
      <c r="A80" s="8">
        <v>74</v>
      </c>
      <c r="B80" s="41" t="s">
        <v>265</v>
      </c>
      <c r="C80" s="16" t="s">
        <v>160</v>
      </c>
      <c r="D80" s="17" t="s">
        <v>212</v>
      </c>
      <c r="E80" s="42">
        <v>4</v>
      </c>
      <c r="F80" s="43">
        <v>41.9375</v>
      </c>
      <c r="G80" s="43">
        <v>31.25</v>
      </c>
      <c r="H80" s="43">
        <v>37</v>
      </c>
      <c r="I80" s="43">
        <v>30</v>
      </c>
      <c r="J80" s="34">
        <f t="shared" si="4"/>
        <v>35.046875</v>
      </c>
      <c r="K80" s="35">
        <f t="shared" si="5"/>
        <v>-4.743124999999999</v>
      </c>
    </row>
    <row r="81" spans="1:11" ht="21" customHeight="1">
      <c r="A81" s="8">
        <v>75</v>
      </c>
      <c r="B81" s="41" t="s">
        <v>262</v>
      </c>
      <c r="C81" s="16" t="s">
        <v>141</v>
      </c>
      <c r="D81" s="17" t="s">
        <v>212</v>
      </c>
      <c r="E81" s="42">
        <v>2</v>
      </c>
      <c r="F81" s="43">
        <v>44.375</v>
      </c>
      <c r="G81" s="43">
        <v>37.5</v>
      </c>
      <c r="H81" s="43">
        <v>39.5</v>
      </c>
      <c r="I81" s="43">
        <v>18.75</v>
      </c>
      <c r="J81" s="34">
        <f t="shared" si="4"/>
        <v>35.03125</v>
      </c>
      <c r="K81" s="35">
        <f t="shared" si="5"/>
        <v>-4.758749999999999</v>
      </c>
    </row>
    <row r="82" spans="1:11" ht="21" customHeight="1">
      <c r="A82" s="8">
        <v>76</v>
      </c>
      <c r="B82" s="41" t="s">
        <v>267</v>
      </c>
      <c r="C82" s="16" t="s">
        <v>91</v>
      </c>
      <c r="D82" s="17" t="s">
        <v>212</v>
      </c>
      <c r="E82" s="42">
        <v>13</v>
      </c>
      <c r="F82" s="43">
        <v>38.625</v>
      </c>
      <c r="G82" s="43">
        <v>32.692307</v>
      </c>
      <c r="H82" s="43">
        <v>41.230769</v>
      </c>
      <c r="I82" s="43">
        <v>27.307692</v>
      </c>
      <c r="J82" s="34">
        <f t="shared" si="4"/>
        <v>34.963942</v>
      </c>
      <c r="K82" s="35">
        <f t="shared" si="5"/>
        <v>-4.826057999999996</v>
      </c>
    </row>
    <row r="83" spans="1:11" ht="21" customHeight="1">
      <c r="A83" s="8">
        <v>77</v>
      </c>
      <c r="B83" s="41" t="s">
        <v>38</v>
      </c>
      <c r="C83" s="16" t="s">
        <v>60</v>
      </c>
      <c r="D83" s="17" t="s">
        <v>212</v>
      </c>
      <c r="E83" s="42">
        <v>7</v>
      </c>
      <c r="F83" s="43">
        <v>44.142857</v>
      </c>
      <c r="G83" s="43">
        <v>31.428571</v>
      </c>
      <c r="H83" s="43">
        <v>31.642857</v>
      </c>
      <c r="I83" s="43">
        <v>32.5</v>
      </c>
      <c r="J83" s="34">
        <f t="shared" si="4"/>
        <v>34.92857125</v>
      </c>
      <c r="K83" s="35">
        <f t="shared" si="5"/>
        <v>-4.861428750000002</v>
      </c>
    </row>
    <row r="84" spans="1:11" ht="21" customHeight="1">
      <c r="A84" s="8">
        <v>78</v>
      </c>
      <c r="B84" s="41" t="s">
        <v>264</v>
      </c>
      <c r="C84" s="16" t="s">
        <v>197</v>
      </c>
      <c r="D84" s="17" t="s">
        <v>212</v>
      </c>
      <c r="E84" s="42">
        <v>8</v>
      </c>
      <c r="F84" s="43">
        <v>41.625</v>
      </c>
      <c r="G84" s="43">
        <v>33.75</v>
      </c>
      <c r="H84" s="43">
        <v>38.875</v>
      </c>
      <c r="I84" s="43">
        <v>25</v>
      </c>
      <c r="J84" s="34">
        <f t="shared" si="4"/>
        <v>34.8125</v>
      </c>
      <c r="K84" s="35">
        <f t="shared" si="5"/>
        <v>-4.977499999999999</v>
      </c>
    </row>
    <row r="85" spans="1:11" ht="21" customHeight="1">
      <c r="A85" s="40">
        <v>79</v>
      </c>
      <c r="B85" s="41" t="s">
        <v>273</v>
      </c>
      <c r="C85" s="16" t="s">
        <v>228</v>
      </c>
      <c r="D85" s="17" t="s">
        <v>212</v>
      </c>
      <c r="E85" s="42">
        <v>8</v>
      </c>
      <c r="F85" s="43">
        <v>46.4375</v>
      </c>
      <c r="G85" s="43">
        <v>28.75</v>
      </c>
      <c r="H85" s="43">
        <v>36.0625</v>
      </c>
      <c r="I85" s="43">
        <v>27.1875</v>
      </c>
      <c r="J85" s="44">
        <f t="shared" si="4"/>
        <v>34.609375</v>
      </c>
      <c r="K85" s="45">
        <f t="shared" si="5"/>
        <v>-5.180624999999999</v>
      </c>
    </row>
    <row r="86" spans="1:11" ht="21" customHeight="1">
      <c r="A86" s="40">
        <v>80</v>
      </c>
      <c r="B86" s="41" t="s">
        <v>263</v>
      </c>
      <c r="C86" s="16" t="s">
        <v>177</v>
      </c>
      <c r="D86" s="17" t="s">
        <v>212</v>
      </c>
      <c r="E86" s="42">
        <v>6</v>
      </c>
      <c r="F86" s="43">
        <v>39.25</v>
      </c>
      <c r="G86" s="43">
        <v>31.666666</v>
      </c>
      <c r="H86" s="43">
        <v>40.25</v>
      </c>
      <c r="I86" s="43">
        <v>27.083333</v>
      </c>
      <c r="J86" s="44">
        <f t="shared" si="4"/>
        <v>34.56249975</v>
      </c>
      <c r="K86" s="45">
        <f t="shared" si="5"/>
        <v>-5.2275002499999985</v>
      </c>
    </row>
    <row r="87" spans="1:11" ht="21" customHeight="1">
      <c r="A87" s="40">
        <v>81</v>
      </c>
      <c r="B87" s="41" t="s">
        <v>261</v>
      </c>
      <c r="C87" s="16" t="s">
        <v>61</v>
      </c>
      <c r="D87" s="17" t="s">
        <v>212</v>
      </c>
      <c r="E87" s="42">
        <v>8</v>
      </c>
      <c r="F87" s="43">
        <v>42.3125</v>
      </c>
      <c r="G87" s="43">
        <v>28.125</v>
      </c>
      <c r="H87" s="43">
        <v>38.5625</v>
      </c>
      <c r="I87" s="43">
        <v>29.0625</v>
      </c>
      <c r="J87" s="44">
        <f t="shared" si="4"/>
        <v>34.515625</v>
      </c>
      <c r="K87" s="45">
        <f t="shared" si="5"/>
        <v>-5.274374999999999</v>
      </c>
    </row>
    <row r="88" spans="1:11" ht="21" customHeight="1">
      <c r="A88" s="40">
        <v>82</v>
      </c>
      <c r="B88" s="41" t="s">
        <v>262</v>
      </c>
      <c r="C88" s="16" t="s">
        <v>148</v>
      </c>
      <c r="D88" s="17" t="s">
        <v>212</v>
      </c>
      <c r="E88" s="42">
        <v>10</v>
      </c>
      <c r="F88" s="43">
        <v>41.25</v>
      </c>
      <c r="G88" s="43">
        <v>35.5</v>
      </c>
      <c r="H88" s="43">
        <v>34.45</v>
      </c>
      <c r="I88" s="43">
        <v>26.5</v>
      </c>
      <c r="J88" s="44">
        <f t="shared" si="4"/>
        <v>34.425</v>
      </c>
      <c r="K88" s="45">
        <f t="shared" si="5"/>
        <v>-5.365000000000002</v>
      </c>
    </row>
    <row r="89" spans="1:11" ht="21" customHeight="1">
      <c r="A89" s="40">
        <v>83</v>
      </c>
      <c r="B89" s="41" t="s">
        <v>15</v>
      </c>
      <c r="C89" s="16" t="s">
        <v>162</v>
      </c>
      <c r="D89" s="17" t="s">
        <v>212</v>
      </c>
      <c r="E89" s="42">
        <v>9</v>
      </c>
      <c r="F89" s="43">
        <v>43.986111</v>
      </c>
      <c r="G89" s="43">
        <v>30</v>
      </c>
      <c r="H89" s="43">
        <v>34.5</v>
      </c>
      <c r="I89" s="43">
        <v>29.166666</v>
      </c>
      <c r="J89" s="44">
        <f t="shared" si="4"/>
        <v>34.41319425</v>
      </c>
      <c r="K89" s="45">
        <f t="shared" si="5"/>
        <v>-5.376805750000003</v>
      </c>
    </row>
    <row r="90" spans="1:11" ht="21" customHeight="1">
      <c r="A90" s="40">
        <v>84</v>
      </c>
      <c r="B90" s="41" t="s">
        <v>265</v>
      </c>
      <c r="C90" s="16" t="s">
        <v>114</v>
      </c>
      <c r="D90" s="17" t="s">
        <v>212</v>
      </c>
      <c r="E90" s="42">
        <v>2</v>
      </c>
      <c r="F90" s="43">
        <v>36.5</v>
      </c>
      <c r="G90" s="43">
        <v>32.5</v>
      </c>
      <c r="H90" s="43">
        <v>40.75</v>
      </c>
      <c r="I90" s="43">
        <v>27.5</v>
      </c>
      <c r="J90" s="44">
        <f t="shared" si="4"/>
        <v>34.3125</v>
      </c>
      <c r="K90" s="45">
        <f t="shared" si="5"/>
        <v>-5.477499999999999</v>
      </c>
    </row>
    <row r="91" spans="1:11" ht="21" customHeight="1">
      <c r="A91" s="40">
        <v>85</v>
      </c>
      <c r="B91" s="41" t="s">
        <v>261</v>
      </c>
      <c r="C91" s="38" t="s">
        <v>52</v>
      </c>
      <c r="D91" s="39" t="s">
        <v>212</v>
      </c>
      <c r="E91" s="42">
        <v>13</v>
      </c>
      <c r="F91" s="43">
        <v>45.115384</v>
      </c>
      <c r="G91" s="43">
        <v>30.384615</v>
      </c>
      <c r="H91" s="43">
        <v>36.807692</v>
      </c>
      <c r="I91" s="43">
        <v>24.615384</v>
      </c>
      <c r="J91" s="44">
        <f t="shared" si="4"/>
        <v>34.23076875</v>
      </c>
      <c r="K91" s="45">
        <f t="shared" si="5"/>
        <v>-5.559231249999996</v>
      </c>
    </row>
    <row r="92" spans="1:11" ht="21" customHeight="1">
      <c r="A92" s="40">
        <v>86</v>
      </c>
      <c r="B92" s="41" t="s">
        <v>270</v>
      </c>
      <c r="C92" s="16" t="s">
        <v>230</v>
      </c>
      <c r="D92" s="17" t="s">
        <v>212</v>
      </c>
      <c r="E92" s="42">
        <v>3</v>
      </c>
      <c r="F92" s="43">
        <v>47</v>
      </c>
      <c r="G92" s="43">
        <v>35</v>
      </c>
      <c r="H92" s="43">
        <v>30.666666</v>
      </c>
      <c r="I92" s="43">
        <v>24.166666</v>
      </c>
      <c r="J92" s="44">
        <f t="shared" si="4"/>
        <v>34.208332999999996</v>
      </c>
      <c r="K92" s="45">
        <f t="shared" si="5"/>
        <v>-5.581667000000003</v>
      </c>
    </row>
    <row r="93" spans="1:11" ht="21" customHeight="1">
      <c r="A93" s="40">
        <v>87</v>
      </c>
      <c r="B93" s="41" t="s">
        <v>270</v>
      </c>
      <c r="C93" s="16" t="s">
        <v>209</v>
      </c>
      <c r="D93" s="17" t="s">
        <v>212</v>
      </c>
      <c r="E93" s="42">
        <v>3</v>
      </c>
      <c r="F93" s="43">
        <v>42.458333</v>
      </c>
      <c r="G93" s="43">
        <v>25</v>
      </c>
      <c r="H93" s="43">
        <v>41.833333</v>
      </c>
      <c r="I93" s="43">
        <v>27.5</v>
      </c>
      <c r="J93" s="44">
        <f t="shared" si="4"/>
        <v>34.197916500000005</v>
      </c>
      <c r="K93" s="45">
        <f t="shared" si="5"/>
        <v>-5.592083499999994</v>
      </c>
    </row>
    <row r="94" spans="1:11" ht="21" customHeight="1">
      <c r="A94" s="40">
        <v>88</v>
      </c>
      <c r="B94" s="41" t="s">
        <v>272</v>
      </c>
      <c r="C94" s="16" t="s">
        <v>137</v>
      </c>
      <c r="D94" s="17" t="s">
        <v>212</v>
      </c>
      <c r="E94" s="42">
        <v>12</v>
      </c>
      <c r="F94" s="43">
        <v>39.625</v>
      </c>
      <c r="G94" s="43">
        <v>32.5</v>
      </c>
      <c r="H94" s="43">
        <v>35.916666</v>
      </c>
      <c r="I94" s="43">
        <v>28.541666</v>
      </c>
      <c r="J94" s="44">
        <f t="shared" si="4"/>
        <v>34.145832999999996</v>
      </c>
      <c r="K94" s="45">
        <f t="shared" si="5"/>
        <v>-5.644167000000003</v>
      </c>
    </row>
    <row r="95" spans="1:11" ht="21" customHeight="1">
      <c r="A95" s="40">
        <v>89</v>
      </c>
      <c r="B95" s="41" t="s">
        <v>272</v>
      </c>
      <c r="C95" s="16" t="s">
        <v>55</v>
      </c>
      <c r="D95" s="17" t="s">
        <v>212</v>
      </c>
      <c r="E95" s="42">
        <v>8</v>
      </c>
      <c r="F95" s="43">
        <v>44.6875</v>
      </c>
      <c r="G95" s="43">
        <v>27.5</v>
      </c>
      <c r="H95" s="43">
        <v>35.625</v>
      </c>
      <c r="I95" s="43">
        <v>28.75</v>
      </c>
      <c r="J95" s="44">
        <f t="shared" si="4"/>
        <v>34.140625</v>
      </c>
      <c r="K95" s="45">
        <f t="shared" si="5"/>
        <v>-5.649374999999999</v>
      </c>
    </row>
    <row r="96" spans="1:11" ht="21" customHeight="1">
      <c r="A96" s="40">
        <v>90</v>
      </c>
      <c r="B96" s="41" t="s">
        <v>271</v>
      </c>
      <c r="C96" s="38" t="s">
        <v>46</v>
      </c>
      <c r="D96" s="39" t="s">
        <v>212</v>
      </c>
      <c r="E96" s="42">
        <v>6</v>
      </c>
      <c r="F96" s="43">
        <v>39.479166</v>
      </c>
      <c r="G96" s="43">
        <v>35</v>
      </c>
      <c r="H96" s="43">
        <v>34.833333</v>
      </c>
      <c r="I96" s="43">
        <v>27.083333</v>
      </c>
      <c r="J96" s="44">
        <f t="shared" si="4"/>
        <v>34.098958</v>
      </c>
      <c r="K96" s="45">
        <f t="shared" si="5"/>
        <v>-5.691041999999996</v>
      </c>
    </row>
    <row r="97" spans="1:11" ht="21" customHeight="1">
      <c r="A97" s="40">
        <v>91</v>
      </c>
      <c r="B97" s="41" t="s">
        <v>273</v>
      </c>
      <c r="C97" s="16" t="s">
        <v>245</v>
      </c>
      <c r="D97" s="17" t="s">
        <v>212</v>
      </c>
      <c r="E97" s="42">
        <v>1</v>
      </c>
      <c r="F97" s="43">
        <v>34.25</v>
      </c>
      <c r="G97" s="43">
        <v>45</v>
      </c>
      <c r="H97" s="43">
        <v>32.5</v>
      </c>
      <c r="I97" s="43">
        <v>22.5</v>
      </c>
      <c r="J97" s="44">
        <f t="shared" si="4"/>
        <v>33.5625</v>
      </c>
      <c r="K97" s="45">
        <f t="shared" si="5"/>
        <v>-6.227499999999999</v>
      </c>
    </row>
    <row r="98" spans="1:19" s="6" customFormat="1" ht="21" customHeight="1">
      <c r="A98" s="40">
        <v>92</v>
      </c>
      <c r="B98" s="41" t="s">
        <v>271</v>
      </c>
      <c r="C98" s="16" t="s">
        <v>34</v>
      </c>
      <c r="D98" s="17" t="s">
        <v>212</v>
      </c>
      <c r="E98" s="42">
        <v>10</v>
      </c>
      <c r="F98" s="43">
        <v>40.2</v>
      </c>
      <c r="G98" s="43">
        <v>28.5</v>
      </c>
      <c r="H98" s="43">
        <v>36.9</v>
      </c>
      <c r="I98" s="43">
        <v>28.5</v>
      </c>
      <c r="J98" s="44">
        <f t="shared" si="4"/>
        <v>33.525</v>
      </c>
      <c r="K98" s="45">
        <f t="shared" si="5"/>
        <v>-6.265000000000001</v>
      </c>
      <c r="L98" s="36"/>
      <c r="M98" s="36"/>
      <c r="N98" s="36"/>
      <c r="O98" s="36"/>
      <c r="P98" s="36"/>
      <c r="Q98" s="36"/>
      <c r="R98" s="36"/>
      <c r="S98" s="36"/>
    </row>
    <row r="99" spans="1:19" s="6" customFormat="1" ht="21" customHeight="1">
      <c r="A99" s="40">
        <v>93</v>
      </c>
      <c r="B99" s="41" t="s">
        <v>265</v>
      </c>
      <c r="C99" s="16" t="s">
        <v>241</v>
      </c>
      <c r="D99" s="17" t="s">
        <v>212</v>
      </c>
      <c r="E99" s="42">
        <v>4</v>
      </c>
      <c r="F99" s="43">
        <v>36.28125</v>
      </c>
      <c r="G99" s="43">
        <v>35</v>
      </c>
      <c r="H99" s="43">
        <v>42.125</v>
      </c>
      <c r="I99" s="43">
        <v>20.625</v>
      </c>
      <c r="J99" s="44">
        <f t="shared" si="4"/>
        <v>33.5078125</v>
      </c>
      <c r="K99" s="45">
        <f t="shared" si="5"/>
        <v>-6.282187499999999</v>
      </c>
      <c r="L99" s="36"/>
      <c r="M99" s="36"/>
      <c r="N99" s="36"/>
      <c r="O99" s="36"/>
      <c r="P99" s="36"/>
      <c r="Q99" s="36"/>
      <c r="R99" s="36"/>
      <c r="S99" s="36"/>
    </row>
    <row r="100" spans="1:19" s="6" customFormat="1" ht="21" customHeight="1">
      <c r="A100" s="40">
        <v>94</v>
      </c>
      <c r="B100" s="41" t="s">
        <v>269</v>
      </c>
      <c r="C100" s="16" t="s">
        <v>47</v>
      </c>
      <c r="D100" s="17" t="s">
        <v>212</v>
      </c>
      <c r="E100" s="42">
        <v>10</v>
      </c>
      <c r="F100" s="43">
        <v>44.924999</v>
      </c>
      <c r="G100" s="43">
        <v>28.5</v>
      </c>
      <c r="H100" s="43">
        <v>32.1</v>
      </c>
      <c r="I100" s="43">
        <v>28.5</v>
      </c>
      <c r="J100" s="44">
        <f t="shared" si="4"/>
        <v>33.50624975</v>
      </c>
      <c r="K100" s="45">
        <f t="shared" si="5"/>
        <v>-6.283750249999997</v>
      </c>
      <c r="L100" s="36"/>
      <c r="M100" s="36"/>
      <c r="N100" s="36"/>
      <c r="O100" s="36"/>
      <c r="P100" s="36"/>
      <c r="Q100" s="36"/>
      <c r="R100" s="36"/>
      <c r="S100" s="36"/>
    </row>
    <row r="101" spans="1:19" s="6" customFormat="1" ht="21" customHeight="1">
      <c r="A101" s="40">
        <v>95</v>
      </c>
      <c r="B101" s="41" t="s">
        <v>23</v>
      </c>
      <c r="C101" s="16" t="s">
        <v>57</v>
      </c>
      <c r="D101" s="17" t="s">
        <v>212</v>
      </c>
      <c r="E101" s="42">
        <v>8</v>
      </c>
      <c r="F101" s="43">
        <v>42.609375</v>
      </c>
      <c r="G101" s="43">
        <v>33.125</v>
      </c>
      <c r="H101" s="43">
        <v>29.5</v>
      </c>
      <c r="I101" s="43">
        <v>28.75</v>
      </c>
      <c r="J101" s="44">
        <f t="shared" si="4"/>
        <v>33.49609375</v>
      </c>
      <c r="K101" s="45">
        <f t="shared" si="5"/>
        <v>-6.293906249999999</v>
      </c>
      <c r="L101" s="36"/>
      <c r="M101" s="36"/>
      <c r="N101" s="36"/>
      <c r="O101" s="36"/>
      <c r="P101" s="36"/>
      <c r="Q101" s="36"/>
      <c r="R101" s="36"/>
      <c r="S101" s="36"/>
    </row>
    <row r="102" spans="1:19" s="6" customFormat="1" ht="21" customHeight="1">
      <c r="A102" s="40">
        <v>96</v>
      </c>
      <c r="B102" s="41" t="s">
        <v>270</v>
      </c>
      <c r="C102" s="16" t="s">
        <v>149</v>
      </c>
      <c r="D102" s="17" t="s">
        <v>212</v>
      </c>
      <c r="E102" s="42">
        <v>5</v>
      </c>
      <c r="F102" s="43">
        <v>39.449999</v>
      </c>
      <c r="G102" s="43">
        <v>30</v>
      </c>
      <c r="H102" s="43">
        <v>38</v>
      </c>
      <c r="I102" s="43">
        <v>26</v>
      </c>
      <c r="J102" s="44">
        <f t="shared" si="4"/>
        <v>33.36249975</v>
      </c>
      <c r="K102" s="45">
        <f t="shared" si="5"/>
        <v>-6.427500250000001</v>
      </c>
      <c r="L102" s="36"/>
      <c r="M102" s="36"/>
      <c r="N102" s="36"/>
      <c r="O102" s="36"/>
      <c r="P102" s="36"/>
      <c r="Q102" s="36"/>
      <c r="R102" s="36"/>
      <c r="S102" s="36"/>
    </row>
    <row r="103" spans="1:19" s="6" customFormat="1" ht="21" customHeight="1">
      <c r="A103" s="40">
        <v>97</v>
      </c>
      <c r="B103" s="41" t="s">
        <v>262</v>
      </c>
      <c r="C103" s="16" t="s">
        <v>33</v>
      </c>
      <c r="D103" s="17" t="s">
        <v>212</v>
      </c>
      <c r="E103" s="42">
        <v>5</v>
      </c>
      <c r="F103" s="43">
        <v>43.05</v>
      </c>
      <c r="G103" s="43">
        <v>27</v>
      </c>
      <c r="H103" s="43">
        <v>39.1</v>
      </c>
      <c r="I103" s="43">
        <v>23</v>
      </c>
      <c r="J103" s="44">
        <f aca="true" t="shared" si="6" ref="J103:J134">AVERAGE(F103,G103,H103,I103)</f>
        <v>33.0375</v>
      </c>
      <c r="K103" s="45">
        <f aca="true" t="shared" si="7" ref="K103:K134">J103-39.79</f>
        <v>-6.752499999999998</v>
      </c>
      <c r="L103" s="36"/>
      <c r="M103" s="36"/>
      <c r="N103" s="36"/>
      <c r="O103" s="36"/>
      <c r="P103" s="36"/>
      <c r="Q103" s="36"/>
      <c r="R103" s="36"/>
      <c r="S103" s="36"/>
    </row>
    <row r="104" spans="1:19" s="6" customFormat="1" ht="21" customHeight="1">
      <c r="A104" s="40">
        <v>98</v>
      </c>
      <c r="B104" s="41" t="s">
        <v>276</v>
      </c>
      <c r="C104" s="16" t="s">
        <v>207</v>
      </c>
      <c r="D104" s="17" t="s">
        <v>212</v>
      </c>
      <c r="E104" s="42">
        <v>5</v>
      </c>
      <c r="F104" s="43">
        <v>41.425</v>
      </c>
      <c r="G104" s="43">
        <v>29</v>
      </c>
      <c r="H104" s="43">
        <v>35.7</v>
      </c>
      <c r="I104" s="43">
        <v>25.5</v>
      </c>
      <c r="J104" s="44">
        <f t="shared" si="6"/>
        <v>32.90625</v>
      </c>
      <c r="K104" s="45">
        <f t="shared" si="7"/>
        <v>-6.883749999999999</v>
      </c>
      <c r="L104" s="36"/>
      <c r="M104" s="36"/>
      <c r="N104" s="36"/>
      <c r="O104" s="36"/>
      <c r="P104" s="36"/>
      <c r="Q104" s="36"/>
      <c r="R104" s="36"/>
      <c r="S104" s="36"/>
    </row>
    <row r="105" spans="1:11" ht="21" customHeight="1">
      <c r="A105" s="40">
        <v>99</v>
      </c>
      <c r="B105" s="41" t="s">
        <v>265</v>
      </c>
      <c r="C105" s="16" t="s">
        <v>235</v>
      </c>
      <c r="D105" s="17" t="s">
        <v>212</v>
      </c>
      <c r="E105" s="42">
        <v>7</v>
      </c>
      <c r="F105" s="43">
        <v>40.678571</v>
      </c>
      <c r="G105" s="43">
        <v>30.714285</v>
      </c>
      <c r="H105" s="43">
        <v>31.857142</v>
      </c>
      <c r="I105" s="43">
        <v>28.214285</v>
      </c>
      <c r="J105" s="44">
        <f t="shared" si="6"/>
        <v>32.86607075</v>
      </c>
      <c r="K105" s="45">
        <f t="shared" si="7"/>
        <v>-6.9239292500000005</v>
      </c>
    </row>
    <row r="106" spans="1:11" ht="21" customHeight="1">
      <c r="A106" s="40">
        <v>100</v>
      </c>
      <c r="B106" s="41" t="s">
        <v>269</v>
      </c>
      <c r="C106" s="16" t="s">
        <v>179</v>
      </c>
      <c r="D106" s="17" t="s">
        <v>212</v>
      </c>
      <c r="E106" s="42">
        <v>3</v>
      </c>
      <c r="F106" s="43">
        <v>29.583333</v>
      </c>
      <c r="G106" s="43">
        <v>31.666666</v>
      </c>
      <c r="H106" s="43">
        <v>28.5</v>
      </c>
      <c r="I106" s="43">
        <v>39.166666</v>
      </c>
      <c r="J106" s="44">
        <f t="shared" si="6"/>
        <v>32.22916625</v>
      </c>
      <c r="K106" s="45">
        <f t="shared" si="7"/>
        <v>-7.5608337500000005</v>
      </c>
    </row>
    <row r="107" spans="1:11" ht="21" customHeight="1">
      <c r="A107" s="40">
        <v>101</v>
      </c>
      <c r="B107" s="41" t="s">
        <v>276</v>
      </c>
      <c r="C107" s="16" t="s">
        <v>171</v>
      </c>
      <c r="D107" s="17" t="s">
        <v>212</v>
      </c>
      <c r="E107" s="42">
        <v>7</v>
      </c>
      <c r="F107" s="43">
        <v>35.892857</v>
      </c>
      <c r="G107" s="43">
        <v>30.714285</v>
      </c>
      <c r="H107" s="43">
        <v>34.214285</v>
      </c>
      <c r="I107" s="43">
        <v>27.857142</v>
      </c>
      <c r="J107" s="44">
        <f t="shared" si="6"/>
        <v>32.16964225</v>
      </c>
      <c r="K107" s="45">
        <f t="shared" si="7"/>
        <v>-7.620357749999997</v>
      </c>
    </row>
    <row r="108" spans="1:11" ht="21" customHeight="1">
      <c r="A108" s="40">
        <v>102</v>
      </c>
      <c r="B108" s="41" t="s">
        <v>268</v>
      </c>
      <c r="C108" s="16" t="s">
        <v>231</v>
      </c>
      <c r="D108" s="17" t="s">
        <v>212</v>
      </c>
      <c r="E108" s="42">
        <v>19</v>
      </c>
      <c r="F108" s="43">
        <v>40.407894</v>
      </c>
      <c r="G108" s="43">
        <v>28.157894</v>
      </c>
      <c r="H108" s="43">
        <v>33.157894</v>
      </c>
      <c r="I108" s="43">
        <v>26.842105</v>
      </c>
      <c r="J108" s="44">
        <f t="shared" si="6"/>
        <v>32.14144675</v>
      </c>
      <c r="K108" s="45">
        <f t="shared" si="7"/>
        <v>-7.648553249999999</v>
      </c>
    </row>
    <row r="109" spans="1:11" ht="21" customHeight="1">
      <c r="A109" s="40">
        <v>103</v>
      </c>
      <c r="B109" s="41" t="s">
        <v>263</v>
      </c>
      <c r="C109" s="16" t="s">
        <v>224</v>
      </c>
      <c r="D109" s="17" t="s">
        <v>212</v>
      </c>
      <c r="E109" s="42">
        <v>5</v>
      </c>
      <c r="F109" s="43">
        <v>38.799999</v>
      </c>
      <c r="G109" s="43">
        <v>31</v>
      </c>
      <c r="H109" s="43">
        <v>36.2</v>
      </c>
      <c r="I109" s="43">
        <v>22.5</v>
      </c>
      <c r="J109" s="44">
        <f t="shared" si="6"/>
        <v>32.12499975</v>
      </c>
      <c r="K109" s="45">
        <f t="shared" si="7"/>
        <v>-7.6650002499999985</v>
      </c>
    </row>
    <row r="110" spans="1:11" ht="21" customHeight="1">
      <c r="A110" s="40">
        <v>104</v>
      </c>
      <c r="B110" s="41" t="s">
        <v>265</v>
      </c>
      <c r="C110" s="16" t="s">
        <v>176</v>
      </c>
      <c r="D110" s="17" t="s">
        <v>212</v>
      </c>
      <c r="E110" s="42">
        <v>11</v>
      </c>
      <c r="F110" s="43">
        <v>38.806818</v>
      </c>
      <c r="G110" s="43">
        <v>32.727272</v>
      </c>
      <c r="H110" s="43">
        <v>31.727272</v>
      </c>
      <c r="I110" s="43">
        <v>24.772727</v>
      </c>
      <c r="J110" s="44">
        <f t="shared" si="6"/>
        <v>32.00852225</v>
      </c>
      <c r="K110" s="45">
        <f t="shared" si="7"/>
        <v>-7.7814777500000005</v>
      </c>
    </row>
    <row r="111" spans="1:11" ht="21" customHeight="1">
      <c r="A111" s="40">
        <v>105</v>
      </c>
      <c r="B111" s="41" t="s">
        <v>274</v>
      </c>
      <c r="C111" s="16" t="s">
        <v>201</v>
      </c>
      <c r="D111" s="17" t="s">
        <v>212</v>
      </c>
      <c r="E111" s="42">
        <v>5</v>
      </c>
      <c r="F111" s="43">
        <v>31.85</v>
      </c>
      <c r="G111" s="43">
        <v>31</v>
      </c>
      <c r="H111" s="43">
        <v>36.6</v>
      </c>
      <c r="I111" s="43">
        <v>27</v>
      </c>
      <c r="J111" s="44">
        <f t="shared" si="6"/>
        <v>31.6125</v>
      </c>
      <c r="K111" s="45">
        <f t="shared" si="7"/>
        <v>-8.177499999999998</v>
      </c>
    </row>
    <row r="112" spans="1:11" ht="21" customHeight="1">
      <c r="A112" s="40">
        <v>106</v>
      </c>
      <c r="B112" s="41" t="s">
        <v>263</v>
      </c>
      <c r="C112" s="38" t="s">
        <v>131</v>
      </c>
      <c r="D112" s="39" t="s">
        <v>212</v>
      </c>
      <c r="E112" s="42">
        <v>5</v>
      </c>
      <c r="F112" s="43">
        <v>33.625</v>
      </c>
      <c r="G112" s="43">
        <v>28</v>
      </c>
      <c r="H112" s="43">
        <v>37.8</v>
      </c>
      <c r="I112" s="43">
        <v>27</v>
      </c>
      <c r="J112" s="44">
        <f t="shared" si="6"/>
        <v>31.60625</v>
      </c>
      <c r="K112" s="45">
        <f t="shared" si="7"/>
        <v>-8.18375</v>
      </c>
    </row>
    <row r="113" spans="1:11" ht="21" customHeight="1">
      <c r="A113" s="40">
        <v>107</v>
      </c>
      <c r="B113" s="41" t="s">
        <v>262</v>
      </c>
      <c r="C113" s="16" t="s">
        <v>138</v>
      </c>
      <c r="D113" s="17" t="s">
        <v>212</v>
      </c>
      <c r="E113" s="42">
        <v>9</v>
      </c>
      <c r="F113" s="43">
        <v>40.083333</v>
      </c>
      <c r="G113" s="43">
        <v>27.777777</v>
      </c>
      <c r="H113" s="43">
        <v>33.222222</v>
      </c>
      <c r="I113" s="43">
        <v>25.277777</v>
      </c>
      <c r="J113" s="44">
        <f t="shared" si="6"/>
        <v>31.59027725</v>
      </c>
      <c r="K113" s="45">
        <f t="shared" si="7"/>
        <v>-8.19972275</v>
      </c>
    </row>
    <row r="114" spans="1:11" ht="21" customHeight="1">
      <c r="A114" s="40">
        <v>108</v>
      </c>
      <c r="B114" s="41" t="s">
        <v>265</v>
      </c>
      <c r="C114" s="16" t="s">
        <v>89</v>
      </c>
      <c r="D114" s="17" t="s">
        <v>212</v>
      </c>
      <c r="E114" s="42">
        <v>2</v>
      </c>
      <c r="F114" s="43">
        <v>37.125</v>
      </c>
      <c r="G114" s="43">
        <v>27.5</v>
      </c>
      <c r="H114" s="43">
        <v>35.5</v>
      </c>
      <c r="I114" s="43">
        <v>25</v>
      </c>
      <c r="J114" s="44">
        <f t="shared" si="6"/>
        <v>31.28125</v>
      </c>
      <c r="K114" s="45">
        <f t="shared" si="7"/>
        <v>-8.50875</v>
      </c>
    </row>
    <row r="115" spans="1:11" ht="21" customHeight="1">
      <c r="A115" s="40">
        <v>109</v>
      </c>
      <c r="B115" s="41" t="s">
        <v>266</v>
      </c>
      <c r="C115" s="16" t="s">
        <v>248</v>
      </c>
      <c r="D115" s="17" t="s">
        <v>212</v>
      </c>
      <c r="E115" s="42">
        <v>4</v>
      </c>
      <c r="F115" s="43">
        <v>35.09375</v>
      </c>
      <c r="G115" s="43">
        <v>36.25</v>
      </c>
      <c r="H115" s="43">
        <v>30.375</v>
      </c>
      <c r="I115" s="43">
        <v>23.125</v>
      </c>
      <c r="J115" s="44">
        <f t="shared" si="6"/>
        <v>31.2109375</v>
      </c>
      <c r="K115" s="45">
        <f t="shared" si="7"/>
        <v>-8.5790625</v>
      </c>
    </row>
    <row r="116" spans="1:11" ht="21" customHeight="1">
      <c r="A116" s="40">
        <v>110</v>
      </c>
      <c r="B116" s="41" t="s">
        <v>38</v>
      </c>
      <c r="C116" s="16" t="s">
        <v>190</v>
      </c>
      <c r="D116" s="17" t="s">
        <v>212</v>
      </c>
      <c r="E116" s="42">
        <v>6</v>
      </c>
      <c r="F116" s="43">
        <v>37.166666</v>
      </c>
      <c r="G116" s="43">
        <v>26.666666</v>
      </c>
      <c r="H116" s="43">
        <v>32.333333</v>
      </c>
      <c r="I116" s="43">
        <v>28.333333</v>
      </c>
      <c r="J116" s="44">
        <f t="shared" si="6"/>
        <v>31.124999499999998</v>
      </c>
      <c r="K116" s="45">
        <f t="shared" si="7"/>
        <v>-8.665000500000001</v>
      </c>
    </row>
    <row r="117" spans="1:11" ht="21" customHeight="1">
      <c r="A117" s="40">
        <v>111</v>
      </c>
      <c r="B117" s="41" t="s">
        <v>23</v>
      </c>
      <c r="C117" s="16" t="s">
        <v>95</v>
      </c>
      <c r="D117" s="17" t="s">
        <v>212</v>
      </c>
      <c r="E117" s="42">
        <v>5</v>
      </c>
      <c r="F117" s="43">
        <v>36.825</v>
      </c>
      <c r="G117" s="43">
        <v>29</v>
      </c>
      <c r="H117" s="43">
        <v>32.7</v>
      </c>
      <c r="I117" s="43">
        <v>24</v>
      </c>
      <c r="J117" s="44">
        <f t="shared" si="6"/>
        <v>30.63125</v>
      </c>
      <c r="K117" s="45">
        <f t="shared" si="7"/>
        <v>-9.158749999999998</v>
      </c>
    </row>
    <row r="118" spans="1:11" ht="21" customHeight="1">
      <c r="A118" s="40">
        <v>112</v>
      </c>
      <c r="B118" s="41" t="s">
        <v>264</v>
      </c>
      <c r="C118" s="16" t="s">
        <v>180</v>
      </c>
      <c r="D118" s="17" t="s">
        <v>212</v>
      </c>
      <c r="E118" s="42">
        <v>16</v>
      </c>
      <c r="F118" s="43">
        <v>36.078124</v>
      </c>
      <c r="G118" s="43">
        <v>27.8125</v>
      </c>
      <c r="H118" s="43">
        <v>32.90625</v>
      </c>
      <c r="I118" s="43">
        <v>25.625</v>
      </c>
      <c r="J118" s="44">
        <f t="shared" si="6"/>
        <v>30.6054685</v>
      </c>
      <c r="K118" s="45">
        <f t="shared" si="7"/>
        <v>-9.184531499999999</v>
      </c>
    </row>
    <row r="119" spans="1:11" ht="21" customHeight="1">
      <c r="A119" s="40">
        <v>113</v>
      </c>
      <c r="B119" s="41" t="s">
        <v>272</v>
      </c>
      <c r="C119" s="16" t="s">
        <v>234</v>
      </c>
      <c r="D119" s="17" t="s">
        <v>212</v>
      </c>
      <c r="E119" s="42">
        <v>2</v>
      </c>
      <c r="F119" s="43">
        <v>37.5</v>
      </c>
      <c r="G119" s="43">
        <v>30</v>
      </c>
      <c r="H119" s="43">
        <v>31</v>
      </c>
      <c r="I119" s="43">
        <v>23.75</v>
      </c>
      <c r="J119" s="44">
        <f t="shared" si="6"/>
        <v>30.5625</v>
      </c>
      <c r="K119" s="45">
        <f t="shared" si="7"/>
        <v>-9.2275</v>
      </c>
    </row>
    <row r="120" spans="1:11" ht="21" customHeight="1">
      <c r="A120" s="40">
        <v>114</v>
      </c>
      <c r="B120" s="41" t="s">
        <v>263</v>
      </c>
      <c r="C120" s="16" t="s">
        <v>144</v>
      </c>
      <c r="D120" s="17" t="s">
        <v>212</v>
      </c>
      <c r="E120" s="42">
        <v>7</v>
      </c>
      <c r="F120" s="43">
        <v>34.464285</v>
      </c>
      <c r="G120" s="43">
        <v>27.142857</v>
      </c>
      <c r="H120" s="43">
        <v>38.142857</v>
      </c>
      <c r="I120" s="43">
        <v>22.5</v>
      </c>
      <c r="J120" s="44">
        <f t="shared" si="6"/>
        <v>30.56249975</v>
      </c>
      <c r="K120" s="45">
        <f t="shared" si="7"/>
        <v>-9.227500249999999</v>
      </c>
    </row>
    <row r="121" spans="1:11" ht="21" customHeight="1">
      <c r="A121" s="40">
        <v>115</v>
      </c>
      <c r="B121" s="41" t="s">
        <v>267</v>
      </c>
      <c r="C121" s="16" t="s">
        <v>181</v>
      </c>
      <c r="D121" s="17" t="s">
        <v>212</v>
      </c>
      <c r="E121" s="42">
        <v>19</v>
      </c>
      <c r="F121" s="43">
        <v>39.618421</v>
      </c>
      <c r="G121" s="43">
        <v>27.894736</v>
      </c>
      <c r="H121" s="43">
        <v>30.868421</v>
      </c>
      <c r="I121" s="43">
        <v>23.552631</v>
      </c>
      <c r="J121" s="44">
        <f t="shared" si="6"/>
        <v>30.483552250000002</v>
      </c>
      <c r="K121" s="45">
        <f t="shared" si="7"/>
        <v>-9.306447749999997</v>
      </c>
    </row>
    <row r="122" spans="1:11" ht="21" customHeight="1">
      <c r="A122" s="40">
        <v>116</v>
      </c>
      <c r="B122" s="41" t="s">
        <v>270</v>
      </c>
      <c r="C122" s="16" t="s">
        <v>187</v>
      </c>
      <c r="D122" s="17" t="s">
        <v>212</v>
      </c>
      <c r="E122" s="42">
        <v>4</v>
      </c>
      <c r="F122" s="43">
        <v>37.5</v>
      </c>
      <c r="G122" s="43">
        <v>31.25</v>
      </c>
      <c r="H122" s="43">
        <v>32.5</v>
      </c>
      <c r="I122" s="43">
        <v>20.625</v>
      </c>
      <c r="J122" s="44">
        <f t="shared" si="6"/>
        <v>30.46875</v>
      </c>
      <c r="K122" s="45">
        <f t="shared" si="7"/>
        <v>-9.32125</v>
      </c>
    </row>
    <row r="123" spans="1:11" ht="21" customHeight="1">
      <c r="A123" s="40">
        <v>117</v>
      </c>
      <c r="B123" s="41" t="s">
        <v>267</v>
      </c>
      <c r="C123" s="16" t="s">
        <v>119</v>
      </c>
      <c r="D123" s="17" t="s">
        <v>212</v>
      </c>
      <c r="E123" s="42">
        <v>11</v>
      </c>
      <c r="F123" s="43">
        <v>41.238636</v>
      </c>
      <c r="G123" s="43">
        <v>28.636363</v>
      </c>
      <c r="H123" s="43">
        <v>28.636363</v>
      </c>
      <c r="I123" s="43">
        <v>22.954545</v>
      </c>
      <c r="J123" s="44">
        <f t="shared" si="6"/>
        <v>30.36647675</v>
      </c>
      <c r="K123" s="45">
        <f t="shared" si="7"/>
        <v>-9.423523249999999</v>
      </c>
    </row>
    <row r="124" spans="1:11" ht="21" customHeight="1">
      <c r="A124" s="40">
        <v>118</v>
      </c>
      <c r="B124" s="41" t="s">
        <v>263</v>
      </c>
      <c r="C124" s="16" t="s">
        <v>158</v>
      </c>
      <c r="D124" s="17" t="s">
        <v>212</v>
      </c>
      <c r="E124" s="42">
        <v>5</v>
      </c>
      <c r="F124" s="43">
        <v>35</v>
      </c>
      <c r="G124" s="43">
        <v>25</v>
      </c>
      <c r="H124" s="43">
        <v>33.5</v>
      </c>
      <c r="I124" s="43">
        <v>27.5</v>
      </c>
      <c r="J124" s="44">
        <f t="shared" si="6"/>
        <v>30.25</v>
      </c>
      <c r="K124" s="45">
        <f t="shared" si="7"/>
        <v>-9.54</v>
      </c>
    </row>
    <row r="125" spans="1:11" ht="21" customHeight="1">
      <c r="A125" s="40">
        <v>119</v>
      </c>
      <c r="B125" s="41" t="s">
        <v>270</v>
      </c>
      <c r="C125" s="16" t="s">
        <v>239</v>
      </c>
      <c r="D125" s="17" t="s">
        <v>212</v>
      </c>
      <c r="E125" s="42">
        <v>11</v>
      </c>
      <c r="F125" s="43">
        <v>36.738636</v>
      </c>
      <c r="G125" s="43">
        <v>24.545454</v>
      </c>
      <c r="H125" s="43">
        <v>34.272727</v>
      </c>
      <c r="I125" s="43">
        <v>25.227272</v>
      </c>
      <c r="J125" s="44">
        <f t="shared" si="6"/>
        <v>30.19602225</v>
      </c>
      <c r="K125" s="45">
        <f t="shared" si="7"/>
        <v>-9.59397775</v>
      </c>
    </row>
    <row r="126" spans="1:11" ht="21" customHeight="1">
      <c r="A126" s="40">
        <v>120</v>
      </c>
      <c r="B126" s="41" t="s">
        <v>23</v>
      </c>
      <c r="C126" s="16" t="s">
        <v>227</v>
      </c>
      <c r="D126" s="17" t="s">
        <v>212</v>
      </c>
      <c r="E126" s="42">
        <v>7</v>
      </c>
      <c r="F126" s="43">
        <v>41.964285</v>
      </c>
      <c r="G126" s="43">
        <v>20.714285</v>
      </c>
      <c r="H126" s="43">
        <v>32.642857</v>
      </c>
      <c r="I126" s="43">
        <v>24.285714</v>
      </c>
      <c r="J126" s="44">
        <f t="shared" si="6"/>
        <v>29.90178525</v>
      </c>
      <c r="K126" s="45">
        <f t="shared" si="7"/>
        <v>-9.88821475</v>
      </c>
    </row>
    <row r="127" spans="1:11" ht="21" customHeight="1">
      <c r="A127" s="40">
        <v>121</v>
      </c>
      <c r="B127" s="41" t="s">
        <v>273</v>
      </c>
      <c r="C127" s="16" t="s">
        <v>247</v>
      </c>
      <c r="D127" s="17" t="s">
        <v>212</v>
      </c>
      <c r="E127" s="42">
        <v>8</v>
      </c>
      <c r="F127" s="43">
        <v>36.34375</v>
      </c>
      <c r="G127" s="43">
        <v>21.875</v>
      </c>
      <c r="H127" s="43">
        <v>34.75</v>
      </c>
      <c r="I127" s="43">
        <v>26.5625</v>
      </c>
      <c r="J127" s="44">
        <f t="shared" si="6"/>
        <v>29.8828125</v>
      </c>
      <c r="K127" s="45">
        <f t="shared" si="7"/>
        <v>-9.9071875</v>
      </c>
    </row>
    <row r="128" spans="1:11" ht="21" customHeight="1">
      <c r="A128" s="40">
        <v>122</v>
      </c>
      <c r="B128" s="41" t="s">
        <v>262</v>
      </c>
      <c r="C128" s="16" t="s">
        <v>199</v>
      </c>
      <c r="D128" s="17" t="s">
        <v>212</v>
      </c>
      <c r="E128" s="42">
        <v>5</v>
      </c>
      <c r="F128" s="43">
        <v>40.5</v>
      </c>
      <c r="G128" s="43">
        <v>24</v>
      </c>
      <c r="H128" s="43">
        <v>33.4</v>
      </c>
      <c r="I128" s="43">
        <v>21.5</v>
      </c>
      <c r="J128" s="44">
        <f t="shared" si="6"/>
        <v>29.85</v>
      </c>
      <c r="K128" s="45">
        <f t="shared" si="7"/>
        <v>-9.939999999999998</v>
      </c>
    </row>
    <row r="129" spans="1:11" ht="21" customHeight="1">
      <c r="A129" s="40">
        <v>123</v>
      </c>
      <c r="B129" s="41" t="s">
        <v>273</v>
      </c>
      <c r="C129" s="16" t="s">
        <v>218</v>
      </c>
      <c r="D129" s="17" t="s">
        <v>212</v>
      </c>
      <c r="E129" s="42">
        <v>6</v>
      </c>
      <c r="F129" s="43">
        <v>32.041666</v>
      </c>
      <c r="G129" s="43">
        <v>26.666666</v>
      </c>
      <c r="H129" s="43">
        <v>32.75</v>
      </c>
      <c r="I129" s="43">
        <v>27.916666</v>
      </c>
      <c r="J129" s="44">
        <f t="shared" si="6"/>
        <v>29.8437495</v>
      </c>
      <c r="K129" s="45">
        <f t="shared" si="7"/>
        <v>-9.946250499999998</v>
      </c>
    </row>
    <row r="130" spans="1:11" ht="21" customHeight="1">
      <c r="A130" s="40">
        <v>124</v>
      </c>
      <c r="B130" s="41" t="s">
        <v>262</v>
      </c>
      <c r="C130" s="16" t="s">
        <v>226</v>
      </c>
      <c r="D130" s="17" t="s">
        <v>212</v>
      </c>
      <c r="E130" s="42">
        <v>1</v>
      </c>
      <c r="F130" s="43">
        <v>41.25</v>
      </c>
      <c r="G130" s="43">
        <v>25</v>
      </c>
      <c r="H130" s="43">
        <v>30</v>
      </c>
      <c r="I130" s="43">
        <v>22.5</v>
      </c>
      <c r="J130" s="44">
        <f t="shared" si="6"/>
        <v>29.6875</v>
      </c>
      <c r="K130" s="45">
        <f t="shared" si="7"/>
        <v>-10.1025</v>
      </c>
    </row>
    <row r="131" spans="1:11" ht="21" customHeight="1">
      <c r="A131" s="40">
        <v>125</v>
      </c>
      <c r="B131" s="41" t="s">
        <v>265</v>
      </c>
      <c r="C131" s="16" t="s">
        <v>139</v>
      </c>
      <c r="D131" s="17" t="s">
        <v>212</v>
      </c>
      <c r="E131" s="42">
        <v>7</v>
      </c>
      <c r="F131" s="43">
        <v>35.017857</v>
      </c>
      <c r="G131" s="43">
        <v>27.142857</v>
      </c>
      <c r="H131" s="43">
        <v>29.571428</v>
      </c>
      <c r="I131" s="43">
        <v>26.785714</v>
      </c>
      <c r="J131" s="44">
        <f t="shared" si="6"/>
        <v>29.629464</v>
      </c>
      <c r="K131" s="45">
        <f t="shared" si="7"/>
        <v>-10.160536</v>
      </c>
    </row>
    <row r="132" spans="1:11" ht="21" customHeight="1">
      <c r="A132" s="40">
        <v>126</v>
      </c>
      <c r="B132" s="41" t="s">
        <v>265</v>
      </c>
      <c r="C132" s="16" t="s">
        <v>205</v>
      </c>
      <c r="D132" s="17" t="s">
        <v>212</v>
      </c>
      <c r="E132" s="42">
        <v>3</v>
      </c>
      <c r="F132" s="43">
        <v>38.458333</v>
      </c>
      <c r="G132" s="43">
        <v>21.666666</v>
      </c>
      <c r="H132" s="43">
        <v>33.333333</v>
      </c>
      <c r="I132" s="43">
        <v>24.166666</v>
      </c>
      <c r="J132" s="44">
        <f t="shared" si="6"/>
        <v>29.4062495</v>
      </c>
      <c r="K132" s="45">
        <f t="shared" si="7"/>
        <v>-10.383750499999998</v>
      </c>
    </row>
    <row r="133" spans="1:11" ht="21" customHeight="1">
      <c r="A133" s="40">
        <v>127</v>
      </c>
      <c r="B133" s="41" t="s">
        <v>276</v>
      </c>
      <c r="C133" s="16" t="s">
        <v>194</v>
      </c>
      <c r="D133" s="17" t="s">
        <v>212</v>
      </c>
      <c r="E133" s="42">
        <v>6</v>
      </c>
      <c r="F133" s="43">
        <v>31.0625</v>
      </c>
      <c r="G133" s="43">
        <v>26.666666</v>
      </c>
      <c r="H133" s="43">
        <v>33.25</v>
      </c>
      <c r="I133" s="43">
        <v>26.25</v>
      </c>
      <c r="J133" s="44">
        <f t="shared" si="6"/>
        <v>29.307291499999998</v>
      </c>
      <c r="K133" s="45">
        <f t="shared" si="7"/>
        <v>-10.482708500000001</v>
      </c>
    </row>
    <row r="134" spans="1:11" ht="21" customHeight="1">
      <c r="A134" s="40">
        <v>128</v>
      </c>
      <c r="B134" s="41" t="s">
        <v>267</v>
      </c>
      <c r="C134" s="16" t="s">
        <v>238</v>
      </c>
      <c r="D134" s="17" t="s">
        <v>212</v>
      </c>
      <c r="E134" s="42">
        <v>4</v>
      </c>
      <c r="F134" s="43">
        <v>35.6875</v>
      </c>
      <c r="G134" s="43">
        <v>26.25</v>
      </c>
      <c r="H134" s="43">
        <v>25.25</v>
      </c>
      <c r="I134" s="43">
        <v>28.75</v>
      </c>
      <c r="J134" s="44">
        <f t="shared" si="6"/>
        <v>28.984375</v>
      </c>
      <c r="K134" s="45">
        <f t="shared" si="7"/>
        <v>-10.805625</v>
      </c>
    </row>
    <row r="135" spans="1:11" ht="21" customHeight="1">
      <c r="A135" s="40">
        <v>129</v>
      </c>
      <c r="B135" s="41" t="s">
        <v>268</v>
      </c>
      <c r="C135" s="16" t="s">
        <v>192</v>
      </c>
      <c r="D135" s="17" t="s">
        <v>212</v>
      </c>
      <c r="E135" s="42">
        <v>5</v>
      </c>
      <c r="F135" s="43">
        <v>38.5</v>
      </c>
      <c r="G135" s="43">
        <v>22</v>
      </c>
      <c r="H135" s="43">
        <v>34.3</v>
      </c>
      <c r="I135" s="43">
        <v>21</v>
      </c>
      <c r="J135" s="44">
        <f aca="true" t="shared" si="8" ref="J135:J145">AVERAGE(F135,G135,H135,I135)</f>
        <v>28.95</v>
      </c>
      <c r="K135" s="45">
        <f aca="true" t="shared" si="9" ref="K135:K145">J135-39.79</f>
        <v>-10.84</v>
      </c>
    </row>
    <row r="136" spans="1:11" ht="21" customHeight="1">
      <c r="A136" s="40">
        <v>130</v>
      </c>
      <c r="B136" s="41" t="s">
        <v>263</v>
      </c>
      <c r="C136" s="16" t="s">
        <v>107</v>
      </c>
      <c r="D136" s="17" t="s">
        <v>212</v>
      </c>
      <c r="E136" s="42">
        <v>2</v>
      </c>
      <c r="F136" s="43">
        <v>36.375</v>
      </c>
      <c r="G136" s="43">
        <v>30</v>
      </c>
      <c r="H136" s="43">
        <v>26</v>
      </c>
      <c r="I136" s="43">
        <v>22.5</v>
      </c>
      <c r="J136" s="44">
        <f t="shared" si="8"/>
        <v>28.71875</v>
      </c>
      <c r="K136" s="45">
        <f t="shared" si="9"/>
        <v>-11.07125</v>
      </c>
    </row>
    <row r="137" spans="1:11" ht="21" customHeight="1">
      <c r="A137" s="40">
        <v>131</v>
      </c>
      <c r="B137" s="41" t="s">
        <v>270</v>
      </c>
      <c r="C137" s="16" t="s">
        <v>185</v>
      </c>
      <c r="D137" s="17" t="s">
        <v>212</v>
      </c>
      <c r="E137" s="42">
        <v>5</v>
      </c>
      <c r="F137" s="43">
        <v>34.8</v>
      </c>
      <c r="G137" s="43">
        <v>28</v>
      </c>
      <c r="H137" s="43">
        <v>37</v>
      </c>
      <c r="I137" s="43">
        <v>15</v>
      </c>
      <c r="J137" s="44">
        <f t="shared" si="8"/>
        <v>28.7</v>
      </c>
      <c r="K137" s="45">
        <f t="shared" si="9"/>
        <v>-11.09</v>
      </c>
    </row>
    <row r="138" spans="1:11" ht="21" customHeight="1">
      <c r="A138" s="40">
        <v>132</v>
      </c>
      <c r="B138" s="41" t="s">
        <v>261</v>
      </c>
      <c r="C138" s="16" t="s">
        <v>186</v>
      </c>
      <c r="D138" s="17" t="s">
        <v>212</v>
      </c>
      <c r="E138" s="42">
        <v>8</v>
      </c>
      <c r="F138" s="43">
        <v>34.9375</v>
      </c>
      <c r="G138" s="43">
        <v>23.75</v>
      </c>
      <c r="H138" s="43">
        <v>31.9375</v>
      </c>
      <c r="I138" s="43">
        <v>24.0625</v>
      </c>
      <c r="J138" s="44">
        <f t="shared" si="8"/>
        <v>28.671875</v>
      </c>
      <c r="K138" s="45">
        <f t="shared" si="9"/>
        <v>-11.118125</v>
      </c>
    </row>
    <row r="139" spans="1:11" ht="21" customHeight="1">
      <c r="A139" s="40">
        <v>133</v>
      </c>
      <c r="B139" s="41" t="s">
        <v>270</v>
      </c>
      <c r="C139" s="38" t="s">
        <v>73</v>
      </c>
      <c r="D139" s="39" t="s">
        <v>212</v>
      </c>
      <c r="E139" s="42">
        <v>1</v>
      </c>
      <c r="F139" s="43">
        <v>36.5</v>
      </c>
      <c r="G139" s="43">
        <v>25</v>
      </c>
      <c r="H139" s="43">
        <v>37.5</v>
      </c>
      <c r="I139" s="43">
        <v>15</v>
      </c>
      <c r="J139" s="44">
        <f t="shared" si="8"/>
        <v>28.5</v>
      </c>
      <c r="K139" s="45">
        <f t="shared" si="9"/>
        <v>-11.29</v>
      </c>
    </row>
    <row r="140" spans="1:11" ht="21" customHeight="1">
      <c r="A140" s="40">
        <v>134</v>
      </c>
      <c r="B140" s="41" t="s">
        <v>263</v>
      </c>
      <c r="C140" s="16" t="s">
        <v>206</v>
      </c>
      <c r="D140" s="17" t="s">
        <v>212</v>
      </c>
      <c r="E140" s="42">
        <v>5</v>
      </c>
      <c r="F140" s="43">
        <v>34.8</v>
      </c>
      <c r="G140" s="43">
        <v>20</v>
      </c>
      <c r="H140" s="43">
        <v>31.5</v>
      </c>
      <c r="I140" s="43">
        <v>27</v>
      </c>
      <c r="J140" s="44">
        <f t="shared" si="8"/>
        <v>28.325</v>
      </c>
      <c r="K140" s="45">
        <f t="shared" si="9"/>
        <v>-11.465</v>
      </c>
    </row>
    <row r="141" spans="1:11" ht="21" customHeight="1">
      <c r="A141" s="40">
        <v>135</v>
      </c>
      <c r="B141" s="41" t="s">
        <v>23</v>
      </c>
      <c r="C141" s="16" t="s">
        <v>111</v>
      </c>
      <c r="D141" s="17" t="s">
        <v>212</v>
      </c>
      <c r="E141" s="42">
        <v>4</v>
      </c>
      <c r="F141" s="43">
        <v>33.531249</v>
      </c>
      <c r="G141" s="43">
        <v>22.5</v>
      </c>
      <c r="H141" s="43">
        <v>28.375</v>
      </c>
      <c r="I141" s="43">
        <v>26.25</v>
      </c>
      <c r="J141" s="44">
        <f t="shared" si="8"/>
        <v>27.66406225</v>
      </c>
      <c r="K141" s="45">
        <f t="shared" si="9"/>
        <v>-12.125937749999999</v>
      </c>
    </row>
    <row r="142" spans="1:11" ht="21" customHeight="1">
      <c r="A142" s="40">
        <v>136</v>
      </c>
      <c r="B142" s="41" t="s">
        <v>268</v>
      </c>
      <c r="C142" s="16" t="s">
        <v>136</v>
      </c>
      <c r="D142" s="17" t="s">
        <v>212</v>
      </c>
      <c r="E142" s="42">
        <v>4</v>
      </c>
      <c r="F142" s="43">
        <v>37.4375</v>
      </c>
      <c r="G142" s="43">
        <v>23.75</v>
      </c>
      <c r="H142" s="43">
        <v>30</v>
      </c>
      <c r="I142" s="43">
        <v>18.125</v>
      </c>
      <c r="J142" s="44">
        <f t="shared" si="8"/>
        <v>27.328125</v>
      </c>
      <c r="K142" s="45">
        <f t="shared" si="9"/>
        <v>-12.461875</v>
      </c>
    </row>
    <row r="143" spans="1:11" ht="21" customHeight="1">
      <c r="A143" s="40">
        <v>137</v>
      </c>
      <c r="B143" s="41" t="s">
        <v>265</v>
      </c>
      <c r="C143" s="16" t="s">
        <v>195</v>
      </c>
      <c r="D143" s="17" t="s">
        <v>212</v>
      </c>
      <c r="E143" s="42">
        <v>14</v>
      </c>
      <c r="F143" s="43">
        <v>30.607142</v>
      </c>
      <c r="G143" s="43">
        <v>22.142857</v>
      </c>
      <c r="H143" s="43">
        <v>31.607142</v>
      </c>
      <c r="I143" s="43">
        <v>24.285714</v>
      </c>
      <c r="J143" s="44">
        <f t="shared" si="8"/>
        <v>27.16071375</v>
      </c>
      <c r="K143" s="45">
        <f t="shared" si="9"/>
        <v>-12.62928625</v>
      </c>
    </row>
    <row r="144" spans="1:11" ht="21" customHeight="1">
      <c r="A144" s="40">
        <v>138</v>
      </c>
      <c r="B144" s="41" t="s">
        <v>267</v>
      </c>
      <c r="C144" s="16" t="s">
        <v>196</v>
      </c>
      <c r="D144" s="17" t="s">
        <v>212</v>
      </c>
      <c r="E144" s="42">
        <v>4</v>
      </c>
      <c r="F144" s="43">
        <v>29.75</v>
      </c>
      <c r="G144" s="43">
        <v>17.5</v>
      </c>
      <c r="H144" s="43">
        <v>29.25</v>
      </c>
      <c r="I144" s="43">
        <v>25.625</v>
      </c>
      <c r="J144" s="44">
        <f t="shared" si="8"/>
        <v>25.53125</v>
      </c>
      <c r="K144" s="45">
        <f t="shared" si="9"/>
        <v>-14.25875</v>
      </c>
    </row>
    <row r="145" spans="1:11" ht="21" customHeight="1">
      <c r="A145" s="40">
        <v>139</v>
      </c>
      <c r="B145" s="41" t="s">
        <v>276</v>
      </c>
      <c r="C145" s="16" t="s">
        <v>215</v>
      </c>
      <c r="D145" s="17" t="s">
        <v>212</v>
      </c>
      <c r="E145" s="42">
        <v>11</v>
      </c>
      <c r="F145" s="43">
        <v>28.90909</v>
      </c>
      <c r="G145" s="43">
        <v>20</v>
      </c>
      <c r="H145" s="43">
        <v>22.5</v>
      </c>
      <c r="I145" s="43">
        <v>23.40909</v>
      </c>
      <c r="J145" s="44">
        <f t="shared" si="8"/>
        <v>23.704544999999996</v>
      </c>
      <c r="K145" s="45">
        <f t="shared" si="9"/>
        <v>-16.085455000000003</v>
      </c>
    </row>
    <row r="146" spans="1:11" ht="21" customHeight="1">
      <c r="A146" s="40">
        <v>140</v>
      </c>
      <c r="B146" s="41" t="s">
        <v>266</v>
      </c>
      <c r="C146" s="38" t="s">
        <v>115</v>
      </c>
      <c r="D146" s="39" t="s">
        <v>212</v>
      </c>
      <c r="E146" s="41">
        <v>0</v>
      </c>
      <c r="F146" s="41"/>
      <c r="G146" s="41"/>
      <c r="H146" s="41"/>
      <c r="I146" s="41"/>
      <c r="J146" s="41"/>
      <c r="K146" s="41"/>
    </row>
    <row r="147" spans="1:11" ht="21" customHeight="1">
      <c r="A147" s="40">
        <v>141</v>
      </c>
      <c r="B147" s="41" t="s">
        <v>262</v>
      </c>
      <c r="C147" s="16" t="s">
        <v>233</v>
      </c>
      <c r="D147" s="17" t="s">
        <v>212</v>
      </c>
      <c r="E147" s="41">
        <v>0</v>
      </c>
      <c r="F147" s="41"/>
      <c r="G147" s="41"/>
      <c r="H147" s="41"/>
      <c r="I147" s="41"/>
      <c r="J147" s="41"/>
      <c r="K147" s="41"/>
    </row>
    <row r="148" spans="1:11" ht="21" customHeight="1">
      <c r="A148" s="40">
        <v>142</v>
      </c>
      <c r="B148" s="41" t="s">
        <v>276</v>
      </c>
      <c r="C148" s="41" t="s">
        <v>284</v>
      </c>
      <c r="D148" s="17" t="s">
        <v>212</v>
      </c>
      <c r="E148" s="41"/>
      <c r="F148" s="41"/>
      <c r="G148" s="41"/>
      <c r="H148" s="41"/>
      <c r="I148" s="41"/>
      <c r="J148" s="41"/>
      <c r="K148" s="41"/>
    </row>
  </sheetData>
  <sheetProtection/>
  <mergeCells count="7">
    <mergeCell ref="B1:K1"/>
    <mergeCell ref="A5:A6"/>
    <mergeCell ref="B2:K2"/>
    <mergeCell ref="B3:B4"/>
    <mergeCell ref="C3:C4"/>
    <mergeCell ref="D3:D4"/>
    <mergeCell ref="A3:A4"/>
  </mergeCells>
  <printOptions/>
  <pageMargins left="0.6692913385826772" right="0.1968503937007874" top="0.5511811023622047" bottom="0.1968503937007874" header="0.11811023622047245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3"/>
  <sheetViews>
    <sheetView view="pageLayout" zoomScale="95" zoomScaleSheetLayoutView="86" zoomScalePageLayoutView="95" workbookViewId="0" topLeftCell="A1">
      <selection activeCell="E6" sqref="E6"/>
    </sheetView>
  </sheetViews>
  <sheetFormatPr defaultColWidth="8.57421875" defaultRowHeight="15"/>
  <cols>
    <col min="1" max="1" width="8.28125" style="3" bestFit="1" customWidth="1"/>
    <col min="2" max="2" width="14.00390625" style="1" bestFit="1" customWidth="1"/>
    <col min="3" max="3" width="25.7109375" style="5" customWidth="1"/>
    <col min="4" max="4" width="8.8515625" style="2" customWidth="1"/>
    <col min="5" max="11" width="8.57421875" style="1" customWidth="1"/>
    <col min="12" max="12" width="8.421875" style="36" customWidth="1"/>
    <col min="13" max="23" width="8.57421875" style="36" customWidth="1"/>
    <col min="24" max="16384" width="8.57421875" style="1" customWidth="1"/>
  </cols>
  <sheetData>
    <row r="1" spans="2:11" ht="20.25">
      <c r="B1" s="199" t="s">
        <v>293</v>
      </c>
      <c r="C1" s="199"/>
      <c r="D1" s="199"/>
      <c r="E1" s="199"/>
      <c r="F1" s="199"/>
      <c r="G1" s="199"/>
      <c r="H1" s="199"/>
      <c r="I1" s="199"/>
      <c r="J1" s="199"/>
      <c r="K1" s="199"/>
    </row>
    <row r="2" spans="2:11" ht="20.25">
      <c r="B2" s="197" t="s">
        <v>0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1:11" ht="22.5">
      <c r="A3" s="204" t="s">
        <v>292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23" s="4" customFormat="1" ht="20.25" customHeight="1">
      <c r="A4" s="201" t="s">
        <v>281</v>
      </c>
      <c r="B4" s="194" t="s">
        <v>282</v>
      </c>
      <c r="C4" s="196" t="s">
        <v>2</v>
      </c>
      <c r="D4" s="198" t="s">
        <v>211</v>
      </c>
      <c r="E4" s="61"/>
      <c r="F4" s="62" t="s">
        <v>4</v>
      </c>
      <c r="G4" s="62" t="s">
        <v>289</v>
      </c>
      <c r="H4" s="62" t="s">
        <v>290</v>
      </c>
      <c r="I4" s="62" t="s">
        <v>291</v>
      </c>
      <c r="J4" s="63" t="s">
        <v>286</v>
      </c>
      <c r="K4" s="64" t="s">
        <v>259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s="4" customFormat="1" ht="24.75">
      <c r="A5" s="209"/>
      <c r="B5" s="194"/>
      <c r="C5" s="196"/>
      <c r="D5" s="198"/>
      <c r="E5" s="65" t="s">
        <v>3</v>
      </c>
      <c r="F5" s="66" t="s">
        <v>9</v>
      </c>
      <c r="G5" s="66" t="s">
        <v>9</v>
      </c>
      <c r="H5" s="66" t="s">
        <v>9</v>
      </c>
      <c r="I5" s="66" t="s">
        <v>9</v>
      </c>
      <c r="J5" s="63" t="s">
        <v>287</v>
      </c>
      <c r="K5" s="64" t="s">
        <v>288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s="4" customFormat="1" ht="20.25">
      <c r="A6" s="210"/>
      <c r="B6" s="67"/>
      <c r="C6" s="67" t="s">
        <v>8</v>
      </c>
      <c r="D6" s="67"/>
      <c r="E6" s="68">
        <v>704705</v>
      </c>
      <c r="F6" s="69">
        <v>46.58</v>
      </c>
      <c r="G6" s="69">
        <v>37.12</v>
      </c>
      <c r="H6" s="69">
        <v>39.12</v>
      </c>
      <c r="I6" s="69">
        <v>36.34</v>
      </c>
      <c r="J6" s="70">
        <f>AVERAGE(F6:I6)</f>
        <v>39.79</v>
      </c>
      <c r="K6" s="71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s="4" customFormat="1" ht="20.25">
      <c r="A7" s="210"/>
      <c r="B7" s="67"/>
      <c r="C7" s="67" t="s">
        <v>258</v>
      </c>
      <c r="D7" s="67"/>
      <c r="E7" s="117">
        <v>2916</v>
      </c>
      <c r="F7" s="118">
        <v>43.83</v>
      </c>
      <c r="G7" s="118">
        <v>33.94</v>
      </c>
      <c r="H7" s="118">
        <v>37.6</v>
      </c>
      <c r="I7" s="118">
        <v>29.96</v>
      </c>
      <c r="J7" s="119">
        <f>AVERAGE(F7:I7)</f>
        <v>36.3325</v>
      </c>
      <c r="K7" s="120">
        <f>J7-J6</f>
        <v>-3.457499999999996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11" ht="20.25">
      <c r="A8" s="8">
        <v>1</v>
      </c>
      <c r="B8" s="41" t="s">
        <v>38</v>
      </c>
      <c r="C8" s="38" t="s">
        <v>48</v>
      </c>
      <c r="D8" s="39" t="s">
        <v>213</v>
      </c>
      <c r="E8" s="42">
        <v>22</v>
      </c>
      <c r="F8" s="43">
        <v>51.681818</v>
      </c>
      <c r="G8" s="43">
        <v>50</v>
      </c>
      <c r="H8" s="43">
        <v>46.272727</v>
      </c>
      <c r="I8" s="43">
        <v>40.90909</v>
      </c>
      <c r="J8" s="32">
        <f aca="true" t="shared" si="0" ref="J8:J39">AVERAGE(F8,G8,H8,I8)</f>
        <v>47.21590875</v>
      </c>
      <c r="K8" s="33">
        <f aca="true" t="shared" si="1" ref="K8:K39">J8-39.79</f>
        <v>7.425908749999998</v>
      </c>
    </row>
    <row r="9" spans="1:11" ht="20.25">
      <c r="A9" s="8">
        <v>2</v>
      </c>
      <c r="B9" s="41" t="s">
        <v>23</v>
      </c>
      <c r="C9" s="38" t="s">
        <v>22</v>
      </c>
      <c r="D9" s="39" t="s">
        <v>213</v>
      </c>
      <c r="E9" s="42">
        <v>18</v>
      </c>
      <c r="F9" s="43">
        <v>61.819444</v>
      </c>
      <c r="G9" s="43">
        <v>35.833333</v>
      </c>
      <c r="H9" s="43">
        <v>40.444444</v>
      </c>
      <c r="I9" s="43">
        <v>49.305555</v>
      </c>
      <c r="J9" s="32">
        <f t="shared" si="0"/>
        <v>46.850694</v>
      </c>
      <c r="K9" s="33">
        <f t="shared" si="1"/>
        <v>7.060693999999998</v>
      </c>
    </row>
    <row r="10" spans="1:11" ht="20.25">
      <c r="A10" s="8">
        <v>3</v>
      </c>
      <c r="B10" s="41" t="s">
        <v>272</v>
      </c>
      <c r="C10" s="38" t="s">
        <v>232</v>
      </c>
      <c r="D10" s="39" t="s">
        <v>213</v>
      </c>
      <c r="E10" s="42">
        <v>22</v>
      </c>
      <c r="F10" s="43">
        <v>53.795454</v>
      </c>
      <c r="G10" s="43">
        <v>47.954545</v>
      </c>
      <c r="H10" s="43">
        <v>45.113636</v>
      </c>
      <c r="I10" s="43">
        <v>35.681818</v>
      </c>
      <c r="J10" s="32">
        <f t="shared" si="0"/>
        <v>45.636363249999995</v>
      </c>
      <c r="K10" s="33">
        <f t="shared" si="1"/>
        <v>5.846363249999996</v>
      </c>
    </row>
    <row r="11" spans="1:11" ht="20.25">
      <c r="A11" s="8">
        <v>4</v>
      </c>
      <c r="B11" s="41" t="s">
        <v>261</v>
      </c>
      <c r="C11" s="16" t="s">
        <v>200</v>
      </c>
      <c r="D11" s="17" t="s">
        <v>213</v>
      </c>
      <c r="E11" s="42">
        <v>13</v>
      </c>
      <c r="F11" s="43">
        <v>48.067307</v>
      </c>
      <c r="G11" s="43">
        <v>45.384615</v>
      </c>
      <c r="H11" s="43">
        <v>52.576923</v>
      </c>
      <c r="I11" s="43">
        <v>35.384615</v>
      </c>
      <c r="J11" s="32">
        <f t="shared" si="0"/>
        <v>45.353365</v>
      </c>
      <c r="K11" s="33">
        <f t="shared" si="1"/>
        <v>5.5633649999999975</v>
      </c>
    </row>
    <row r="12" spans="1:11" ht="20.25">
      <c r="A12" s="8">
        <v>5</v>
      </c>
      <c r="B12" s="41" t="s">
        <v>263</v>
      </c>
      <c r="C12" s="38" t="s">
        <v>26</v>
      </c>
      <c r="D12" s="39" t="s">
        <v>213</v>
      </c>
      <c r="E12" s="42">
        <v>16</v>
      </c>
      <c r="F12" s="43">
        <v>50.921875</v>
      </c>
      <c r="G12" s="43">
        <v>45.9375</v>
      </c>
      <c r="H12" s="43">
        <v>45.84375</v>
      </c>
      <c r="I12" s="43">
        <v>35.625</v>
      </c>
      <c r="J12" s="32">
        <f t="shared" si="0"/>
        <v>44.58203125</v>
      </c>
      <c r="K12" s="33">
        <f t="shared" si="1"/>
        <v>4.792031250000001</v>
      </c>
    </row>
    <row r="13" spans="1:11" ht="20.25">
      <c r="A13" s="8">
        <v>6</v>
      </c>
      <c r="B13" s="41" t="s">
        <v>270</v>
      </c>
      <c r="C13" s="38" t="s">
        <v>113</v>
      </c>
      <c r="D13" s="39" t="s">
        <v>213</v>
      </c>
      <c r="E13" s="42">
        <v>10</v>
      </c>
      <c r="F13" s="43">
        <v>56.35</v>
      </c>
      <c r="G13" s="43">
        <v>39</v>
      </c>
      <c r="H13" s="43">
        <v>43.15</v>
      </c>
      <c r="I13" s="43">
        <v>39</v>
      </c>
      <c r="J13" s="32">
        <f t="shared" si="0"/>
        <v>44.375</v>
      </c>
      <c r="K13" s="33">
        <f t="shared" si="1"/>
        <v>4.585000000000001</v>
      </c>
    </row>
    <row r="14" spans="1:11" ht="20.25">
      <c r="A14" s="8">
        <v>7</v>
      </c>
      <c r="B14" s="41" t="s">
        <v>23</v>
      </c>
      <c r="C14" s="16" t="s">
        <v>108</v>
      </c>
      <c r="D14" s="17" t="s">
        <v>213</v>
      </c>
      <c r="E14" s="42">
        <v>11</v>
      </c>
      <c r="F14" s="43">
        <v>53.647726</v>
      </c>
      <c r="G14" s="43">
        <v>40.90909</v>
      </c>
      <c r="H14" s="43">
        <v>33.272727</v>
      </c>
      <c r="I14" s="43">
        <v>48.863636</v>
      </c>
      <c r="J14" s="32">
        <f t="shared" si="0"/>
        <v>44.17329475</v>
      </c>
      <c r="K14" s="33">
        <f t="shared" si="1"/>
        <v>4.3832947499999975</v>
      </c>
    </row>
    <row r="15" spans="1:11" ht="20.25">
      <c r="A15" s="8">
        <v>8</v>
      </c>
      <c r="B15" s="41" t="s">
        <v>270</v>
      </c>
      <c r="C15" s="16" t="s">
        <v>128</v>
      </c>
      <c r="D15" s="17" t="s">
        <v>213</v>
      </c>
      <c r="E15" s="42">
        <v>10</v>
      </c>
      <c r="F15" s="43">
        <v>52.775</v>
      </c>
      <c r="G15" s="43">
        <v>35</v>
      </c>
      <c r="H15" s="43">
        <v>49.85</v>
      </c>
      <c r="I15" s="43">
        <v>38.75</v>
      </c>
      <c r="J15" s="32">
        <f t="shared" si="0"/>
        <v>44.09375</v>
      </c>
      <c r="K15" s="33">
        <f t="shared" si="1"/>
        <v>4.303750000000001</v>
      </c>
    </row>
    <row r="16" spans="1:11" ht="20.25">
      <c r="A16" s="8">
        <v>9</v>
      </c>
      <c r="B16" s="41" t="s">
        <v>263</v>
      </c>
      <c r="C16" s="16" t="s">
        <v>170</v>
      </c>
      <c r="D16" s="17" t="s">
        <v>213</v>
      </c>
      <c r="E16" s="42">
        <v>10</v>
      </c>
      <c r="F16" s="43">
        <v>49.5</v>
      </c>
      <c r="G16" s="43">
        <v>41</v>
      </c>
      <c r="H16" s="43">
        <v>39.85</v>
      </c>
      <c r="I16" s="43">
        <v>45</v>
      </c>
      <c r="J16" s="32">
        <f t="shared" si="0"/>
        <v>43.8375</v>
      </c>
      <c r="K16" s="33">
        <f t="shared" si="1"/>
        <v>4.047499999999999</v>
      </c>
    </row>
    <row r="17" spans="1:11" ht="20.25">
      <c r="A17" s="8">
        <v>10</v>
      </c>
      <c r="B17" s="41" t="s">
        <v>15</v>
      </c>
      <c r="C17" s="38" t="s">
        <v>14</v>
      </c>
      <c r="D17" s="39" t="s">
        <v>213</v>
      </c>
      <c r="E17" s="42">
        <v>15</v>
      </c>
      <c r="F17" s="43">
        <v>51.541666</v>
      </c>
      <c r="G17" s="43">
        <v>45.666666</v>
      </c>
      <c r="H17" s="43">
        <v>40.2</v>
      </c>
      <c r="I17" s="43">
        <v>35</v>
      </c>
      <c r="J17" s="32">
        <f t="shared" si="0"/>
        <v>43.102083</v>
      </c>
      <c r="K17" s="33">
        <f t="shared" si="1"/>
        <v>3.312083000000001</v>
      </c>
    </row>
    <row r="18" spans="1:11" ht="20.25">
      <c r="A18" s="8">
        <v>11</v>
      </c>
      <c r="B18" s="41" t="s">
        <v>274</v>
      </c>
      <c r="C18" s="16" t="s">
        <v>81</v>
      </c>
      <c r="D18" s="17" t="s">
        <v>213</v>
      </c>
      <c r="E18" s="42">
        <v>12</v>
      </c>
      <c r="F18" s="43">
        <v>53.375</v>
      </c>
      <c r="G18" s="43">
        <v>44.166666</v>
      </c>
      <c r="H18" s="43">
        <v>42.375</v>
      </c>
      <c r="I18" s="43">
        <v>31.666666</v>
      </c>
      <c r="J18" s="32">
        <f t="shared" si="0"/>
        <v>42.895832999999996</v>
      </c>
      <c r="K18" s="33">
        <f t="shared" si="1"/>
        <v>3.105832999999997</v>
      </c>
    </row>
    <row r="19" spans="1:11" ht="20.25">
      <c r="A19" s="8">
        <v>12</v>
      </c>
      <c r="B19" s="41" t="s">
        <v>273</v>
      </c>
      <c r="C19" s="16" t="s">
        <v>12</v>
      </c>
      <c r="D19" s="17" t="s">
        <v>213</v>
      </c>
      <c r="E19" s="42">
        <v>9</v>
      </c>
      <c r="F19" s="43">
        <v>50.972222</v>
      </c>
      <c r="G19" s="43">
        <v>47.222222</v>
      </c>
      <c r="H19" s="43">
        <v>40.722222</v>
      </c>
      <c r="I19" s="43">
        <v>32.222222</v>
      </c>
      <c r="J19" s="32">
        <f t="shared" si="0"/>
        <v>42.784722</v>
      </c>
      <c r="K19" s="33">
        <f t="shared" si="1"/>
        <v>2.994722000000003</v>
      </c>
    </row>
    <row r="20" spans="1:11" ht="20.25">
      <c r="A20" s="8">
        <v>13</v>
      </c>
      <c r="B20" s="41" t="s">
        <v>266</v>
      </c>
      <c r="C20" s="16" t="s">
        <v>254</v>
      </c>
      <c r="D20" s="17" t="s">
        <v>213</v>
      </c>
      <c r="E20" s="42">
        <v>15</v>
      </c>
      <c r="F20" s="43">
        <v>52.833333</v>
      </c>
      <c r="G20" s="43">
        <v>42.666666</v>
      </c>
      <c r="H20" s="43">
        <v>39.8</v>
      </c>
      <c r="I20" s="43">
        <v>34.666666</v>
      </c>
      <c r="J20" s="32">
        <f t="shared" si="0"/>
        <v>42.49166625</v>
      </c>
      <c r="K20" s="33">
        <f t="shared" si="1"/>
        <v>2.7016662500000024</v>
      </c>
    </row>
    <row r="21" spans="1:11" ht="20.25">
      <c r="A21" s="8">
        <v>14</v>
      </c>
      <c r="B21" s="41" t="s">
        <v>271</v>
      </c>
      <c r="C21" s="16" t="s">
        <v>87</v>
      </c>
      <c r="D21" s="17" t="s">
        <v>213</v>
      </c>
      <c r="E21" s="42">
        <v>11</v>
      </c>
      <c r="F21" s="43">
        <v>46.090909</v>
      </c>
      <c r="G21" s="43">
        <v>45</v>
      </c>
      <c r="H21" s="43">
        <v>43.045454</v>
      </c>
      <c r="I21" s="43">
        <v>33.40909</v>
      </c>
      <c r="J21" s="32">
        <f t="shared" si="0"/>
        <v>41.88636325</v>
      </c>
      <c r="K21" s="33">
        <f t="shared" si="1"/>
        <v>2.096363250000003</v>
      </c>
    </row>
    <row r="22" spans="1:11" ht="20.25">
      <c r="A22" s="8">
        <v>15</v>
      </c>
      <c r="B22" s="41" t="s">
        <v>271</v>
      </c>
      <c r="C22" s="38" t="s">
        <v>36</v>
      </c>
      <c r="D22" s="39" t="s">
        <v>213</v>
      </c>
      <c r="E22" s="42">
        <v>36</v>
      </c>
      <c r="F22" s="43">
        <v>51.940972</v>
      </c>
      <c r="G22" s="43">
        <v>38.194444</v>
      </c>
      <c r="H22" s="43">
        <v>44.041666</v>
      </c>
      <c r="I22" s="43">
        <v>30.625</v>
      </c>
      <c r="J22" s="32">
        <f t="shared" si="0"/>
        <v>41.200520499999996</v>
      </c>
      <c r="K22" s="33">
        <f t="shared" si="1"/>
        <v>1.410520499999997</v>
      </c>
    </row>
    <row r="23" spans="1:11" ht="20.25">
      <c r="A23" s="8">
        <v>16</v>
      </c>
      <c r="B23" s="41" t="s">
        <v>266</v>
      </c>
      <c r="C23" s="38" t="s">
        <v>63</v>
      </c>
      <c r="D23" s="39" t="s">
        <v>213</v>
      </c>
      <c r="E23" s="42">
        <v>11</v>
      </c>
      <c r="F23" s="43">
        <v>48.295454</v>
      </c>
      <c r="G23" s="43">
        <v>35.90909</v>
      </c>
      <c r="H23" s="43">
        <v>42.681818</v>
      </c>
      <c r="I23" s="43">
        <v>35.90909</v>
      </c>
      <c r="J23" s="32">
        <f t="shared" si="0"/>
        <v>40.698862999999996</v>
      </c>
      <c r="K23" s="33">
        <f t="shared" si="1"/>
        <v>0.9088629999999966</v>
      </c>
    </row>
    <row r="24" spans="1:11" ht="20.25">
      <c r="A24" s="8">
        <v>17</v>
      </c>
      <c r="B24" s="41" t="s">
        <v>274</v>
      </c>
      <c r="C24" s="38" t="s">
        <v>97</v>
      </c>
      <c r="D24" s="39" t="s">
        <v>213</v>
      </c>
      <c r="E24" s="42">
        <v>17</v>
      </c>
      <c r="F24" s="43">
        <v>52.264705</v>
      </c>
      <c r="G24" s="43">
        <v>33.823529</v>
      </c>
      <c r="H24" s="43">
        <v>41.882352</v>
      </c>
      <c r="I24" s="43">
        <v>34.117647</v>
      </c>
      <c r="J24" s="32">
        <f t="shared" si="0"/>
        <v>40.52205825</v>
      </c>
      <c r="K24" s="33">
        <f t="shared" si="1"/>
        <v>0.7320582500000015</v>
      </c>
    </row>
    <row r="25" spans="1:11" ht="20.25">
      <c r="A25" s="8">
        <v>18</v>
      </c>
      <c r="B25" s="41" t="s">
        <v>261</v>
      </c>
      <c r="C25" s="38" t="s">
        <v>70</v>
      </c>
      <c r="D25" s="39" t="s">
        <v>213</v>
      </c>
      <c r="E25" s="42">
        <v>26</v>
      </c>
      <c r="F25" s="43">
        <v>47.379807</v>
      </c>
      <c r="G25" s="43">
        <v>35.576923</v>
      </c>
      <c r="H25" s="43">
        <v>40.192307</v>
      </c>
      <c r="I25" s="43">
        <v>37.596153</v>
      </c>
      <c r="J25" s="32">
        <f t="shared" si="0"/>
        <v>40.186297499999995</v>
      </c>
      <c r="K25" s="33">
        <f t="shared" si="1"/>
        <v>0.39629749999999575</v>
      </c>
    </row>
    <row r="26" spans="1:11" ht="20.25">
      <c r="A26" s="8">
        <v>19</v>
      </c>
      <c r="B26" s="41" t="s">
        <v>267</v>
      </c>
      <c r="C26" s="16" t="s">
        <v>251</v>
      </c>
      <c r="D26" s="17" t="s">
        <v>213</v>
      </c>
      <c r="E26" s="42">
        <v>9</v>
      </c>
      <c r="F26" s="43">
        <v>49.5</v>
      </c>
      <c r="G26" s="43">
        <v>37.777777</v>
      </c>
      <c r="H26" s="43">
        <v>39.388888</v>
      </c>
      <c r="I26" s="43">
        <v>33.333333</v>
      </c>
      <c r="J26" s="32">
        <f t="shared" si="0"/>
        <v>39.9999995</v>
      </c>
      <c r="K26" s="33">
        <f t="shared" si="1"/>
        <v>0.20999950000000212</v>
      </c>
    </row>
    <row r="27" spans="1:11" ht="20.25">
      <c r="A27" s="8">
        <v>20</v>
      </c>
      <c r="B27" s="41" t="s">
        <v>15</v>
      </c>
      <c r="C27" s="16" t="s">
        <v>78</v>
      </c>
      <c r="D27" s="17" t="s">
        <v>213</v>
      </c>
      <c r="E27" s="42">
        <v>39</v>
      </c>
      <c r="F27" s="43">
        <v>47.333333</v>
      </c>
      <c r="G27" s="43">
        <v>35.897435</v>
      </c>
      <c r="H27" s="43">
        <v>40.179487</v>
      </c>
      <c r="I27" s="43">
        <v>36.282051</v>
      </c>
      <c r="J27" s="32">
        <f t="shared" si="0"/>
        <v>39.9230765</v>
      </c>
      <c r="K27" s="33">
        <f t="shared" si="1"/>
        <v>0.13307650000000137</v>
      </c>
    </row>
    <row r="28" spans="1:11" ht="20.25">
      <c r="A28" s="8">
        <v>21</v>
      </c>
      <c r="B28" s="41" t="s">
        <v>274</v>
      </c>
      <c r="C28" s="16" t="s">
        <v>41</v>
      </c>
      <c r="D28" s="17" t="s">
        <v>213</v>
      </c>
      <c r="E28" s="42">
        <v>11</v>
      </c>
      <c r="F28" s="43">
        <v>47.25</v>
      </c>
      <c r="G28" s="43">
        <v>38.636363</v>
      </c>
      <c r="H28" s="43">
        <v>47.272727</v>
      </c>
      <c r="I28" s="43">
        <v>26.363636</v>
      </c>
      <c r="J28" s="32">
        <f t="shared" si="0"/>
        <v>39.880681499999994</v>
      </c>
      <c r="K28" s="33">
        <f t="shared" si="1"/>
        <v>0.0906814999999952</v>
      </c>
    </row>
    <row r="29" spans="1:11" ht="20.25">
      <c r="A29" s="8">
        <v>22</v>
      </c>
      <c r="B29" s="41" t="s">
        <v>263</v>
      </c>
      <c r="C29" s="38" t="s">
        <v>219</v>
      </c>
      <c r="D29" s="39" t="s">
        <v>213</v>
      </c>
      <c r="E29" s="42">
        <v>11</v>
      </c>
      <c r="F29" s="43">
        <v>49.704545</v>
      </c>
      <c r="G29" s="43">
        <v>36.818181</v>
      </c>
      <c r="H29" s="43">
        <v>39.954545</v>
      </c>
      <c r="I29" s="43">
        <v>31.363636</v>
      </c>
      <c r="J29" s="30">
        <f t="shared" si="0"/>
        <v>39.460226750000004</v>
      </c>
      <c r="K29" s="31">
        <f t="shared" si="1"/>
        <v>-0.32977324999999524</v>
      </c>
    </row>
    <row r="30" spans="1:11" ht="20.25">
      <c r="A30" s="8">
        <v>23</v>
      </c>
      <c r="B30" s="41" t="s">
        <v>272</v>
      </c>
      <c r="C30" s="16" t="s">
        <v>112</v>
      </c>
      <c r="D30" s="17" t="s">
        <v>213</v>
      </c>
      <c r="E30" s="42">
        <v>29</v>
      </c>
      <c r="F30" s="43">
        <v>48.474137</v>
      </c>
      <c r="G30" s="43">
        <v>38.793103</v>
      </c>
      <c r="H30" s="43">
        <v>35.620689</v>
      </c>
      <c r="I30" s="43">
        <v>33.103448</v>
      </c>
      <c r="J30" s="30">
        <f t="shared" si="0"/>
        <v>38.99784425</v>
      </c>
      <c r="K30" s="31">
        <f t="shared" si="1"/>
        <v>-0.7921557499999992</v>
      </c>
    </row>
    <row r="31" spans="1:11" ht="20.25">
      <c r="A31" s="8">
        <v>24</v>
      </c>
      <c r="B31" s="41" t="s">
        <v>38</v>
      </c>
      <c r="C31" s="16" t="s">
        <v>104</v>
      </c>
      <c r="D31" s="17" t="s">
        <v>213</v>
      </c>
      <c r="E31" s="42">
        <v>19</v>
      </c>
      <c r="F31" s="43">
        <v>50.638157</v>
      </c>
      <c r="G31" s="43">
        <v>33.68421</v>
      </c>
      <c r="H31" s="43">
        <v>41.236842</v>
      </c>
      <c r="I31" s="43">
        <v>29.868421</v>
      </c>
      <c r="J31" s="30">
        <f t="shared" si="0"/>
        <v>38.856907500000005</v>
      </c>
      <c r="K31" s="31">
        <f t="shared" si="1"/>
        <v>-0.9330924999999937</v>
      </c>
    </row>
    <row r="32" spans="1:11" ht="20.25">
      <c r="A32" s="8">
        <v>25</v>
      </c>
      <c r="B32" s="41" t="s">
        <v>264</v>
      </c>
      <c r="C32" s="16" t="s">
        <v>225</v>
      </c>
      <c r="D32" s="17" t="s">
        <v>213</v>
      </c>
      <c r="E32" s="42">
        <v>11</v>
      </c>
      <c r="F32" s="43">
        <v>52.431818</v>
      </c>
      <c r="G32" s="43">
        <v>39.090909</v>
      </c>
      <c r="H32" s="43">
        <v>36.227272</v>
      </c>
      <c r="I32" s="43">
        <v>27.045454</v>
      </c>
      <c r="J32" s="30">
        <f t="shared" si="0"/>
        <v>38.69886325</v>
      </c>
      <c r="K32" s="31">
        <f t="shared" si="1"/>
        <v>-1.0911367499999969</v>
      </c>
    </row>
    <row r="33" spans="1:11" ht="20.25">
      <c r="A33" s="8">
        <v>26</v>
      </c>
      <c r="B33" s="41" t="s">
        <v>270</v>
      </c>
      <c r="C33" s="16" t="s">
        <v>84</v>
      </c>
      <c r="D33" s="17" t="s">
        <v>213</v>
      </c>
      <c r="E33" s="42">
        <v>13</v>
      </c>
      <c r="F33" s="43">
        <v>43.692307</v>
      </c>
      <c r="G33" s="43">
        <v>41.923076</v>
      </c>
      <c r="H33" s="43">
        <v>39.307692</v>
      </c>
      <c r="I33" s="43">
        <v>28.846153</v>
      </c>
      <c r="J33" s="30">
        <f t="shared" si="0"/>
        <v>38.442307</v>
      </c>
      <c r="K33" s="31">
        <f t="shared" si="1"/>
        <v>-1.3476929999999996</v>
      </c>
    </row>
    <row r="34" spans="1:11" ht="21" customHeight="1">
      <c r="A34" s="8">
        <v>27</v>
      </c>
      <c r="B34" s="41" t="s">
        <v>262</v>
      </c>
      <c r="C34" s="16" t="s">
        <v>129</v>
      </c>
      <c r="D34" s="17" t="s">
        <v>213</v>
      </c>
      <c r="E34" s="42">
        <v>11</v>
      </c>
      <c r="F34" s="43">
        <v>45.477272</v>
      </c>
      <c r="G34" s="43">
        <v>39.545454</v>
      </c>
      <c r="H34" s="43">
        <v>39.272727</v>
      </c>
      <c r="I34" s="43">
        <v>28.863636</v>
      </c>
      <c r="J34" s="30">
        <f t="shared" si="0"/>
        <v>38.28977225</v>
      </c>
      <c r="K34" s="31">
        <f t="shared" si="1"/>
        <v>-1.5002277500000005</v>
      </c>
    </row>
    <row r="35" spans="1:11" ht="21" customHeight="1">
      <c r="A35" s="8">
        <v>28</v>
      </c>
      <c r="B35" s="41" t="s">
        <v>262</v>
      </c>
      <c r="C35" s="38" t="s">
        <v>62</v>
      </c>
      <c r="D35" s="39" t="s">
        <v>213</v>
      </c>
      <c r="E35" s="42">
        <v>7</v>
      </c>
      <c r="F35" s="43">
        <v>50.392857</v>
      </c>
      <c r="G35" s="43">
        <v>32.857142</v>
      </c>
      <c r="H35" s="43">
        <v>34.214285</v>
      </c>
      <c r="I35" s="43">
        <v>35.357142</v>
      </c>
      <c r="J35" s="30">
        <f t="shared" si="0"/>
        <v>38.2053565</v>
      </c>
      <c r="K35" s="31">
        <f t="shared" si="1"/>
        <v>-1.5846434999999985</v>
      </c>
    </row>
    <row r="36" spans="1:11" ht="21" customHeight="1">
      <c r="A36" s="8">
        <v>29</v>
      </c>
      <c r="B36" s="41" t="s">
        <v>272</v>
      </c>
      <c r="C36" s="16" t="s">
        <v>168</v>
      </c>
      <c r="D36" s="17" t="s">
        <v>213</v>
      </c>
      <c r="E36" s="42">
        <v>9</v>
      </c>
      <c r="F36" s="43">
        <v>49.722222</v>
      </c>
      <c r="G36" s="43">
        <v>31.666666</v>
      </c>
      <c r="H36" s="43">
        <v>40.111111</v>
      </c>
      <c r="I36" s="43">
        <v>30.277777</v>
      </c>
      <c r="J36" s="30">
        <f t="shared" si="0"/>
        <v>37.944444000000004</v>
      </c>
      <c r="K36" s="31">
        <f t="shared" si="1"/>
        <v>-1.8455559999999949</v>
      </c>
    </row>
    <row r="37" spans="1:11" ht="21" customHeight="1">
      <c r="A37" s="8">
        <v>30</v>
      </c>
      <c r="B37" s="41" t="s">
        <v>269</v>
      </c>
      <c r="C37" s="16" t="s">
        <v>132</v>
      </c>
      <c r="D37" s="17" t="s">
        <v>213</v>
      </c>
      <c r="E37" s="42">
        <v>11</v>
      </c>
      <c r="F37" s="43">
        <v>45.613636</v>
      </c>
      <c r="G37" s="43">
        <v>39.545454</v>
      </c>
      <c r="H37" s="43">
        <v>37.181818</v>
      </c>
      <c r="I37" s="43">
        <v>28.181818</v>
      </c>
      <c r="J37" s="30">
        <f t="shared" si="0"/>
        <v>37.630681499999994</v>
      </c>
      <c r="K37" s="31">
        <f t="shared" si="1"/>
        <v>-2.159318500000005</v>
      </c>
    </row>
    <row r="38" spans="1:11" ht="21" customHeight="1">
      <c r="A38" s="8">
        <v>31</v>
      </c>
      <c r="B38" s="41" t="s">
        <v>262</v>
      </c>
      <c r="C38" s="16" t="s">
        <v>127</v>
      </c>
      <c r="D38" s="17" t="s">
        <v>213</v>
      </c>
      <c r="E38" s="42">
        <v>11</v>
      </c>
      <c r="F38" s="43">
        <v>49.193181</v>
      </c>
      <c r="G38" s="43">
        <v>38.636363</v>
      </c>
      <c r="H38" s="43">
        <v>35.681818</v>
      </c>
      <c r="I38" s="43">
        <v>25.454545</v>
      </c>
      <c r="J38" s="30">
        <f t="shared" si="0"/>
        <v>37.24147675</v>
      </c>
      <c r="K38" s="31">
        <f t="shared" si="1"/>
        <v>-2.5485232500000023</v>
      </c>
    </row>
    <row r="39" spans="1:11" ht="21" customHeight="1">
      <c r="A39" s="8">
        <v>32</v>
      </c>
      <c r="B39" s="41" t="s">
        <v>263</v>
      </c>
      <c r="C39" s="16" t="s">
        <v>71</v>
      </c>
      <c r="D39" s="17" t="s">
        <v>213</v>
      </c>
      <c r="E39" s="42">
        <v>21</v>
      </c>
      <c r="F39" s="43">
        <v>43.25</v>
      </c>
      <c r="G39" s="43">
        <v>32.857142</v>
      </c>
      <c r="H39" s="43">
        <v>44.047619</v>
      </c>
      <c r="I39" s="43">
        <v>28.571428</v>
      </c>
      <c r="J39" s="30">
        <f t="shared" si="0"/>
        <v>37.18154725</v>
      </c>
      <c r="K39" s="31">
        <f t="shared" si="1"/>
        <v>-2.608452749999998</v>
      </c>
    </row>
    <row r="40" spans="1:11" ht="21" customHeight="1">
      <c r="A40" s="8">
        <v>33</v>
      </c>
      <c r="B40" s="41" t="s">
        <v>272</v>
      </c>
      <c r="C40" s="16" t="s">
        <v>102</v>
      </c>
      <c r="D40" s="17" t="s">
        <v>213</v>
      </c>
      <c r="E40" s="42">
        <v>17</v>
      </c>
      <c r="F40" s="43">
        <v>44.235294</v>
      </c>
      <c r="G40" s="43">
        <v>34.705882</v>
      </c>
      <c r="H40" s="43">
        <v>37.941176</v>
      </c>
      <c r="I40" s="43">
        <v>29.411764</v>
      </c>
      <c r="J40" s="30">
        <f aca="true" t="shared" si="2" ref="J40:J71">AVERAGE(F40,G40,H40,I40)</f>
        <v>36.573529</v>
      </c>
      <c r="K40" s="31">
        <f aca="true" t="shared" si="3" ref="K40:K71">J40-39.79</f>
        <v>-3.2164709999999985</v>
      </c>
    </row>
    <row r="41" spans="1:11" ht="21" customHeight="1">
      <c r="A41" s="8">
        <v>34</v>
      </c>
      <c r="B41" s="41" t="s">
        <v>262</v>
      </c>
      <c r="C41" s="16" t="s">
        <v>198</v>
      </c>
      <c r="D41" s="17" t="s">
        <v>213</v>
      </c>
      <c r="E41" s="42">
        <v>7</v>
      </c>
      <c r="F41" s="43">
        <v>38.303571</v>
      </c>
      <c r="G41" s="43">
        <v>39.285714</v>
      </c>
      <c r="H41" s="43">
        <v>37.857142</v>
      </c>
      <c r="I41" s="43">
        <v>30.357142</v>
      </c>
      <c r="J41" s="30">
        <f t="shared" si="2"/>
        <v>36.45089225</v>
      </c>
      <c r="K41" s="31">
        <f t="shared" si="3"/>
        <v>-3.3391077499999966</v>
      </c>
    </row>
    <row r="42" spans="1:11" ht="21" customHeight="1">
      <c r="A42" s="8">
        <v>35</v>
      </c>
      <c r="B42" s="41" t="s">
        <v>269</v>
      </c>
      <c r="C42" s="16" t="s">
        <v>249</v>
      </c>
      <c r="D42" s="17" t="s">
        <v>213</v>
      </c>
      <c r="E42" s="42">
        <v>26</v>
      </c>
      <c r="F42" s="43">
        <v>44.413461</v>
      </c>
      <c r="G42" s="43">
        <v>35.961538</v>
      </c>
      <c r="H42" s="43">
        <v>37.788461</v>
      </c>
      <c r="I42" s="43">
        <v>26.538461</v>
      </c>
      <c r="J42" s="34">
        <f t="shared" si="2"/>
        <v>36.17548025</v>
      </c>
      <c r="K42" s="35">
        <f t="shared" si="3"/>
        <v>-3.6145197499999995</v>
      </c>
    </row>
    <row r="43" spans="1:23" s="6" customFormat="1" ht="21" customHeight="1">
      <c r="A43" s="8">
        <v>36</v>
      </c>
      <c r="B43" s="41" t="s">
        <v>264</v>
      </c>
      <c r="C43" s="16" t="s">
        <v>74</v>
      </c>
      <c r="D43" s="17" t="s">
        <v>213</v>
      </c>
      <c r="E43" s="42">
        <v>22</v>
      </c>
      <c r="F43" s="43">
        <v>42.84659</v>
      </c>
      <c r="G43" s="43">
        <v>29.545454</v>
      </c>
      <c r="H43" s="43">
        <v>38.727272</v>
      </c>
      <c r="I43" s="43">
        <v>33.068181</v>
      </c>
      <c r="J43" s="34">
        <f t="shared" si="2"/>
        <v>36.04687425</v>
      </c>
      <c r="K43" s="35">
        <f t="shared" si="3"/>
        <v>-3.7431257499999973</v>
      </c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s="6" customFormat="1" ht="21" customHeight="1">
      <c r="A44" s="8">
        <v>37</v>
      </c>
      <c r="B44" s="41" t="s">
        <v>271</v>
      </c>
      <c r="C44" s="38" t="s">
        <v>124</v>
      </c>
      <c r="D44" s="39" t="s">
        <v>213</v>
      </c>
      <c r="E44" s="42">
        <v>18</v>
      </c>
      <c r="F44" s="43">
        <v>46.152777</v>
      </c>
      <c r="G44" s="43">
        <v>32.5</v>
      </c>
      <c r="H44" s="43">
        <v>39.055555</v>
      </c>
      <c r="I44" s="43">
        <v>26.111111</v>
      </c>
      <c r="J44" s="34">
        <f t="shared" si="2"/>
        <v>35.95486075</v>
      </c>
      <c r="K44" s="35">
        <f t="shared" si="3"/>
        <v>-3.8351392499999974</v>
      </c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s="6" customFormat="1" ht="21" customHeight="1">
      <c r="A45" s="8">
        <v>38</v>
      </c>
      <c r="B45" s="41" t="s">
        <v>265</v>
      </c>
      <c r="C45" s="16" t="s">
        <v>67</v>
      </c>
      <c r="D45" s="17" t="s">
        <v>213</v>
      </c>
      <c r="E45" s="42">
        <v>20</v>
      </c>
      <c r="F45" s="43">
        <v>41.95625</v>
      </c>
      <c r="G45" s="43">
        <v>37.25</v>
      </c>
      <c r="H45" s="43">
        <v>36.625</v>
      </c>
      <c r="I45" s="43">
        <v>27.625</v>
      </c>
      <c r="J45" s="34">
        <f t="shared" si="2"/>
        <v>35.8640625</v>
      </c>
      <c r="K45" s="35">
        <f t="shared" si="3"/>
        <v>-3.9259374999999963</v>
      </c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s="6" customFormat="1" ht="21" customHeight="1">
      <c r="A46" s="8">
        <v>39</v>
      </c>
      <c r="B46" s="41" t="s">
        <v>265</v>
      </c>
      <c r="C46" s="16" t="s">
        <v>146</v>
      </c>
      <c r="D46" s="17" t="s">
        <v>213</v>
      </c>
      <c r="E46" s="42">
        <v>16</v>
      </c>
      <c r="F46" s="43">
        <v>46.421875</v>
      </c>
      <c r="G46" s="43">
        <v>33.125</v>
      </c>
      <c r="H46" s="43">
        <v>34.84375</v>
      </c>
      <c r="I46" s="43">
        <v>28.75</v>
      </c>
      <c r="J46" s="34">
        <f t="shared" si="2"/>
        <v>35.78515625</v>
      </c>
      <c r="K46" s="35">
        <f t="shared" si="3"/>
        <v>-4.004843749999999</v>
      </c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s="6" customFormat="1" ht="21" customHeight="1">
      <c r="A47" s="8">
        <v>40</v>
      </c>
      <c r="B47" s="41" t="s">
        <v>261</v>
      </c>
      <c r="C47" s="16" t="s">
        <v>223</v>
      </c>
      <c r="D47" s="17" t="s">
        <v>213</v>
      </c>
      <c r="E47" s="42">
        <v>12</v>
      </c>
      <c r="F47" s="43">
        <v>44.479166</v>
      </c>
      <c r="G47" s="43">
        <v>32.916666</v>
      </c>
      <c r="H47" s="43">
        <v>37.5</v>
      </c>
      <c r="I47" s="43">
        <v>27.916666</v>
      </c>
      <c r="J47" s="34">
        <f t="shared" si="2"/>
        <v>35.7031245</v>
      </c>
      <c r="K47" s="35">
        <f t="shared" si="3"/>
        <v>-4.086875499999998</v>
      </c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s="6" customFormat="1" ht="21" customHeight="1">
      <c r="A48" s="8">
        <v>41</v>
      </c>
      <c r="B48" s="41" t="s">
        <v>261</v>
      </c>
      <c r="C48" s="16" t="s">
        <v>72</v>
      </c>
      <c r="D48" s="17" t="s">
        <v>213</v>
      </c>
      <c r="E48" s="42">
        <v>9</v>
      </c>
      <c r="F48" s="43">
        <v>45.652777</v>
      </c>
      <c r="G48" s="43">
        <v>31.666666</v>
      </c>
      <c r="H48" s="43">
        <v>34</v>
      </c>
      <c r="I48" s="43">
        <v>30.833333</v>
      </c>
      <c r="J48" s="34">
        <f t="shared" si="2"/>
        <v>35.538194000000004</v>
      </c>
      <c r="K48" s="35">
        <f t="shared" si="3"/>
        <v>-4.251805999999995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s="6" customFormat="1" ht="21" customHeight="1">
      <c r="A49" s="8">
        <v>42</v>
      </c>
      <c r="B49" s="41" t="s">
        <v>263</v>
      </c>
      <c r="C49" s="16" t="s">
        <v>143</v>
      </c>
      <c r="D49" s="17" t="s">
        <v>213</v>
      </c>
      <c r="E49" s="42">
        <v>15</v>
      </c>
      <c r="F49" s="43">
        <v>41.708333</v>
      </c>
      <c r="G49" s="43">
        <v>31.333333</v>
      </c>
      <c r="H49" s="43">
        <v>36.233333</v>
      </c>
      <c r="I49" s="43">
        <v>32.666666</v>
      </c>
      <c r="J49" s="34">
        <f t="shared" si="2"/>
        <v>35.48541625</v>
      </c>
      <c r="K49" s="35">
        <f t="shared" si="3"/>
        <v>-4.304583749999999</v>
      </c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s="6" customFormat="1" ht="21" customHeight="1">
      <c r="A50" s="8">
        <v>43</v>
      </c>
      <c r="B50" s="41" t="s">
        <v>263</v>
      </c>
      <c r="C50" s="16" t="s">
        <v>140</v>
      </c>
      <c r="D50" s="17" t="s">
        <v>213</v>
      </c>
      <c r="E50" s="42">
        <v>12</v>
      </c>
      <c r="F50" s="43">
        <v>49.177083</v>
      </c>
      <c r="G50" s="43">
        <v>28.333333</v>
      </c>
      <c r="H50" s="43">
        <v>35.958333</v>
      </c>
      <c r="I50" s="43">
        <v>28.333333</v>
      </c>
      <c r="J50" s="34">
        <f t="shared" si="2"/>
        <v>35.4505205</v>
      </c>
      <c r="K50" s="35">
        <f t="shared" si="3"/>
        <v>-4.339479499999996</v>
      </c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s="6" customFormat="1" ht="21" customHeight="1">
      <c r="A51" s="8">
        <v>44</v>
      </c>
      <c r="B51" s="41" t="s">
        <v>272</v>
      </c>
      <c r="C51" s="16" t="s">
        <v>32</v>
      </c>
      <c r="D51" s="17" t="s">
        <v>213</v>
      </c>
      <c r="E51" s="42">
        <v>17</v>
      </c>
      <c r="F51" s="43">
        <v>39.492647</v>
      </c>
      <c r="G51" s="43">
        <v>35</v>
      </c>
      <c r="H51" s="43">
        <v>38.588235</v>
      </c>
      <c r="I51" s="43">
        <v>27.941176</v>
      </c>
      <c r="J51" s="34">
        <f t="shared" si="2"/>
        <v>35.255514500000004</v>
      </c>
      <c r="K51" s="35">
        <f t="shared" si="3"/>
        <v>-4.534485499999995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s="6" customFormat="1" ht="21" customHeight="1">
      <c r="A52" s="8">
        <v>45</v>
      </c>
      <c r="B52" s="41" t="s">
        <v>262</v>
      </c>
      <c r="C52" s="16" t="s">
        <v>221</v>
      </c>
      <c r="D52" s="17" t="s">
        <v>213</v>
      </c>
      <c r="E52" s="42">
        <v>16</v>
      </c>
      <c r="F52" s="43">
        <v>40.09375</v>
      </c>
      <c r="G52" s="43">
        <v>30.3125</v>
      </c>
      <c r="H52" s="43">
        <v>40.375</v>
      </c>
      <c r="I52" s="43">
        <v>29.6875</v>
      </c>
      <c r="J52" s="34">
        <f t="shared" si="2"/>
        <v>35.1171875</v>
      </c>
      <c r="K52" s="35">
        <f t="shared" si="3"/>
        <v>-4.672812499999999</v>
      </c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11" ht="21" customHeight="1">
      <c r="A53" s="8">
        <v>46</v>
      </c>
      <c r="B53" s="41" t="s">
        <v>269</v>
      </c>
      <c r="C53" s="16" t="s">
        <v>65</v>
      </c>
      <c r="D53" s="17" t="s">
        <v>213</v>
      </c>
      <c r="E53" s="42">
        <v>8</v>
      </c>
      <c r="F53" s="43">
        <v>36.875</v>
      </c>
      <c r="G53" s="43">
        <v>36.875</v>
      </c>
      <c r="H53" s="43">
        <v>43.5</v>
      </c>
      <c r="I53" s="43">
        <v>23.125</v>
      </c>
      <c r="J53" s="34">
        <f t="shared" si="2"/>
        <v>35.09375</v>
      </c>
      <c r="K53" s="35">
        <f t="shared" si="3"/>
        <v>-4.696249999999999</v>
      </c>
    </row>
    <row r="54" spans="1:11" ht="21" customHeight="1">
      <c r="A54" s="8">
        <v>47</v>
      </c>
      <c r="B54" s="41" t="s">
        <v>276</v>
      </c>
      <c r="C54" s="16" t="s">
        <v>173</v>
      </c>
      <c r="D54" s="17" t="s">
        <v>213</v>
      </c>
      <c r="E54" s="42">
        <v>23</v>
      </c>
      <c r="F54" s="43">
        <v>44.983695</v>
      </c>
      <c r="G54" s="43">
        <v>30.217391</v>
      </c>
      <c r="H54" s="43">
        <v>38.913043</v>
      </c>
      <c r="I54" s="43">
        <v>25.97826</v>
      </c>
      <c r="J54" s="34">
        <f t="shared" si="2"/>
        <v>35.02309725</v>
      </c>
      <c r="K54" s="35">
        <f t="shared" si="3"/>
        <v>-4.76690275</v>
      </c>
    </row>
    <row r="55" spans="1:11" ht="21" customHeight="1">
      <c r="A55" s="8">
        <v>48</v>
      </c>
      <c r="B55" s="41" t="s">
        <v>265</v>
      </c>
      <c r="C55" s="16" t="s">
        <v>98</v>
      </c>
      <c r="D55" s="17" t="s">
        <v>213</v>
      </c>
      <c r="E55" s="42">
        <v>10</v>
      </c>
      <c r="F55" s="43">
        <v>41.55</v>
      </c>
      <c r="G55" s="43">
        <v>34.5</v>
      </c>
      <c r="H55" s="43">
        <v>33.6</v>
      </c>
      <c r="I55" s="43">
        <v>30</v>
      </c>
      <c r="J55" s="34">
        <f t="shared" si="2"/>
        <v>34.9125</v>
      </c>
      <c r="K55" s="35">
        <f t="shared" si="3"/>
        <v>-4.877499999999998</v>
      </c>
    </row>
    <row r="56" spans="1:11" ht="21" customHeight="1">
      <c r="A56" s="8">
        <v>49</v>
      </c>
      <c r="B56" s="41" t="s">
        <v>273</v>
      </c>
      <c r="C56" s="16" t="s">
        <v>88</v>
      </c>
      <c r="D56" s="17" t="s">
        <v>213</v>
      </c>
      <c r="E56" s="42">
        <v>11</v>
      </c>
      <c r="F56" s="43">
        <v>40.772727</v>
      </c>
      <c r="G56" s="43">
        <v>31.818181</v>
      </c>
      <c r="H56" s="43">
        <v>45</v>
      </c>
      <c r="I56" s="43">
        <v>22.045454</v>
      </c>
      <c r="J56" s="34">
        <f t="shared" si="2"/>
        <v>34.9090905</v>
      </c>
      <c r="K56" s="35">
        <f t="shared" si="3"/>
        <v>-4.880909500000001</v>
      </c>
    </row>
    <row r="57" spans="1:11" ht="21" customHeight="1">
      <c r="A57" s="8">
        <v>50</v>
      </c>
      <c r="B57" s="41" t="s">
        <v>273</v>
      </c>
      <c r="C57" s="16" t="s">
        <v>163</v>
      </c>
      <c r="D57" s="17" t="s">
        <v>213</v>
      </c>
      <c r="E57" s="42">
        <v>7</v>
      </c>
      <c r="F57" s="43">
        <v>41.178571</v>
      </c>
      <c r="G57" s="43">
        <v>30.714285</v>
      </c>
      <c r="H57" s="43">
        <v>40.785714</v>
      </c>
      <c r="I57" s="43">
        <v>26.785714</v>
      </c>
      <c r="J57" s="34">
        <f t="shared" si="2"/>
        <v>34.866071</v>
      </c>
      <c r="K57" s="35">
        <f t="shared" si="3"/>
        <v>-4.923929000000001</v>
      </c>
    </row>
    <row r="58" spans="1:11" ht="21" customHeight="1">
      <c r="A58" s="8">
        <v>51</v>
      </c>
      <c r="B58" s="41" t="s">
        <v>275</v>
      </c>
      <c r="C58" s="16" t="s">
        <v>25</v>
      </c>
      <c r="D58" s="17" t="s">
        <v>213</v>
      </c>
      <c r="E58" s="42">
        <v>16</v>
      </c>
      <c r="F58" s="43">
        <v>40.101562</v>
      </c>
      <c r="G58" s="43">
        <v>35.625</v>
      </c>
      <c r="H58" s="43">
        <v>38.03125</v>
      </c>
      <c r="I58" s="43">
        <v>25.3125</v>
      </c>
      <c r="J58" s="34">
        <f t="shared" si="2"/>
        <v>34.767578</v>
      </c>
      <c r="K58" s="35">
        <f t="shared" si="3"/>
        <v>-5.022421999999999</v>
      </c>
    </row>
    <row r="59" spans="1:11" ht="21" customHeight="1">
      <c r="A59" s="8">
        <v>52</v>
      </c>
      <c r="B59" s="41" t="s">
        <v>269</v>
      </c>
      <c r="C59" s="16" t="s">
        <v>130</v>
      </c>
      <c r="D59" s="17" t="s">
        <v>213</v>
      </c>
      <c r="E59" s="42">
        <v>13</v>
      </c>
      <c r="F59" s="43">
        <v>40.442307</v>
      </c>
      <c r="G59" s="43">
        <v>30.384615</v>
      </c>
      <c r="H59" s="43">
        <v>35.846153</v>
      </c>
      <c r="I59" s="43">
        <v>32.307692</v>
      </c>
      <c r="J59" s="34">
        <f t="shared" si="2"/>
        <v>34.745191750000004</v>
      </c>
      <c r="K59" s="35">
        <f t="shared" si="3"/>
        <v>-5.0448082499999956</v>
      </c>
    </row>
    <row r="60" spans="1:11" ht="21" customHeight="1">
      <c r="A60" s="8">
        <v>53</v>
      </c>
      <c r="B60" s="41" t="s">
        <v>23</v>
      </c>
      <c r="C60" s="16" t="s">
        <v>256</v>
      </c>
      <c r="D60" s="17" t="s">
        <v>213</v>
      </c>
      <c r="E60" s="42">
        <v>31</v>
      </c>
      <c r="F60" s="43">
        <v>42.649193</v>
      </c>
      <c r="G60" s="43">
        <v>30.967741</v>
      </c>
      <c r="H60" s="43">
        <v>39.467741</v>
      </c>
      <c r="I60" s="43">
        <v>25.645161</v>
      </c>
      <c r="J60" s="34">
        <f t="shared" si="2"/>
        <v>34.682459</v>
      </c>
      <c r="K60" s="35">
        <f t="shared" si="3"/>
        <v>-5.107540999999998</v>
      </c>
    </row>
    <row r="61" spans="1:11" ht="21" customHeight="1">
      <c r="A61" s="8">
        <v>54</v>
      </c>
      <c r="B61" s="41" t="s">
        <v>265</v>
      </c>
      <c r="C61" s="16" t="s">
        <v>93</v>
      </c>
      <c r="D61" s="17" t="s">
        <v>213</v>
      </c>
      <c r="E61" s="42">
        <v>13</v>
      </c>
      <c r="F61" s="43">
        <v>46.961538</v>
      </c>
      <c r="G61" s="43">
        <v>27.307692</v>
      </c>
      <c r="H61" s="43">
        <v>39.76923</v>
      </c>
      <c r="I61" s="43">
        <v>23.846153</v>
      </c>
      <c r="J61" s="34">
        <f t="shared" si="2"/>
        <v>34.47115325</v>
      </c>
      <c r="K61" s="35">
        <f t="shared" si="3"/>
        <v>-5.318846749999999</v>
      </c>
    </row>
    <row r="62" spans="1:11" ht="21" customHeight="1">
      <c r="A62" s="8">
        <v>55</v>
      </c>
      <c r="B62" s="41" t="s">
        <v>268</v>
      </c>
      <c r="C62" s="16" t="s">
        <v>150</v>
      </c>
      <c r="D62" s="17" t="s">
        <v>213</v>
      </c>
      <c r="E62" s="42">
        <v>19</v>
      </c>
      <c r="F62" s="43">
        <v>38.907894</v>
      </c>
      <c r="G62" s="43">
        <v>38.68421</v>
      </c>
      <c r="H62" s="43">
        <v>35.210526</v>
      </c>
      <c r="I62" s="43">
        <v>24.868421</v>
      </c>
      <c r="J62" s="34">
        <f t="shared" si="2"/>
        <v>34.41776275</v>
      </c>
      <c r="K62" s="35">
        <f t="shared" si="3"/>
        <v>-5.372237249999998</v>
      </c>
    </row>
    <row r="63" spans="1:23" s="6" customFormat="1" ht="21" customHeight="1">
      <c r="A63" s="8">
        <v>56</v>
      </c>
      <c r="B63" s="41" t="s">
        <v>263</v>
      </c>
      <c r="C63" s="16" t="s">
        <v>153</v>
      </c>
      <c r="D63" s="17" t="s">
        <v>213</v>
      </c>
      <c r="E63" s="42">
        <v>22</v>
      </c>
      <c r="F63" s="43">
        <v>45.090909</v>
      </c>
      <c r="G63" s="43">
        <v>31.818181</v>
      </c>
      <c r="H63" s="43">
        <v>37.454545</v>
      </c>
      <c r="I63" s="43">
        <v>23.181818</v>
      </c>
      <c r="J63" s="34">
        <f t="shared" si="2"/>
        <v>34.38636325</v>
      </c>
      <c r="K63" s="35">
        <f t="shared" si="3"/>
        <v>-5.403636749999997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1:23" s="6" customFormat="1" ht="21" customHeight="1">
      <c r="A64" s="8">
        <v>57</v>
      </c>
      <c r="B64" s="41" t="s">
        <v>23</v>
      </c>
      <c r="C64" s="16" t="s">
        <v>189</v>
      </c>
      <c r="D64" s="17" t="s">
        <v>213</v>
      </c>
      <c r="E64" s="42">
        <v>15</v>
      </c>
      <c r="F64" s="43">
        <v>44.033333</v>
      </c>
      <c r="G64" s="43">
        <v>33.333333</v>
      </c>
      <c r="H64" s="43">
        <v>34.133333</v>
      </c>
      <c r="I64" s="43">
        <v>26</v>
      </c>
      <c r="J64" s="34">
        <f t="shared" si="2"/>
        <v>34.37499975</v>
      </c>
      <c r="K64" s="35">
        <f t="shared" si="3"/>
        <v>-5.4150002499999985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1:23" s="6" customFormat="1" ht="21" customHeight="1">
      <c r="A65" s="8">
        <v>58</v>
      </c>
      <c r="B65" s="41" t="s">
        <v>264</v>
      </c>
      <c r="C65" s="16" t="s">
        <v>220</v>
      </c>
      <c r="D65" s="17" t="s">
        <v>213</v>
      </c>
      <c r="E65" s="42">
        <v>11</v>
      </c>
      <c r="F65" s="43">
        <v>44.465909</v>
      </c>
      <c r="G65" s="43">
        <v>32.727272</v>
      </c>
      <c r="H65" s="43">
        <v>33.181818</v>
      </c>
      <c r="I65" s="43">
        <v>26.818181</v>
      </c>
      <c r="J65" s="34">
        <f t="shared" si="2"/>
        <v>34.298295</v>
      </c>
      <c r="K65" s="35">
        <f t="shared" si="3"/>
        <v>-5.491704999999996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1:23" s="6" customFormat="1" ht="21" customHeight="1">
      <c r="A66" s="8">
        <v>59</v>
      </c>
      <c r="B66" s="41" t="s">
        <v>262</v>
      </c>
      <c r="C66" s="16" t="s">
        <v>86</v>
      </c>
      <c r="D66" s="17" t="s">
        <v>213</v>
      </c>
      <c r="E66" s="42">
        <v>17</v>
      </c>
      <c r="F66" s="43">
        <v>41.161764</v>
      </c>
      <c r="G66" s="43">
        <v>35</v>
      </c>
      <c r="H66" s="43">
        <v>34.882352</v>
      </c>
      <c r="I66" s="43">
        <v>26.029411</v>
      </c>
      <c r="J66" s="34">
        <f t="shared" si="2"/>
        <v>34.26838175</v>
      </c>
      <c r="K66" s="35">
        <f t="shared" si="3"/>
        <v>-5.521618249999996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1:23" s="6" customFormat="1" ht="21" customHeight="1">
      <c r="A67" s="8">
        <v>60</v>
      </c>
      <c r="B67" s="41" t="s">
        <v>15</v>
      </c>
      <c r="C67" s="16" t="s">
        <v>216</v>
      </c>
      <c r="D67" s="17" t="s">
        <v>213</v>
      </c>
      <c r="E67" s="42">
        <v>15</v>
      </c>
      <c r="F67" s="43">
        <v>43.616666</v>
      </c>
      <c r="G67" s="43">
        <v>29.666666</v>
      </c>
      <c r="H67" s="43">
        <v>35.133333</v>
      </c>
      <c r="I67" s="43">
        <v>28.333333</v>
      </c>
      <c r="J67" s="34">
        <f t="shared" si="2"/>
        <v>34.1874995</v>
      </c>
      <c r="K67" s="35">
        <f t="shared" si="3"/>
        <v>-5.602500499999998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s="6" customFormat="1" ht="21" customHeight="1">
      <c r="A68" s="8">
        <v>61</v>
      </c>
      <c r="B68" s="41" t="s">
        <v>38</v>
      </c>
      <c r="C68" s="16" t="s">
        <v>142</v>
      </c>
      <c r="D68" s="17" t="s">
        <v>213</v>
      </c>
      <c r="E68" s="42">
        <v>14</v>
      </c>
      <c r="F68" s="43">
        <v>40.294642</v>
      </c>
      <c r="G68" s="43">
        <v>28.214285</v>
      </c>
      <c r="H68" s="43">
        <v>41.285714</v>
      </c>
      <c r="I68" s="43">
        <v>26.071428</v>
      </c>
      <c r="J68" s="34">
        <f t="shared" si="2"/>
        <v>33.96651725</v>
      </c>
      <c r="K68" s="35">
        <f t="shared" si="3"/>
        <v>-5.823482749999997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s="6" customFormat="1" ht="21" customHeight="1">
      <c r="A69" s="8">
        <v>62</v>
      </c>
      <c r="B69" s="41" t="s">
        <v>265</v>
      </c>
      <c r="C69" s="16" t="s">
        <v>188</v>
      </c>
      <c r="D69" s="17" t="s">
        <v>213</v>
      </c>
      <c r="E69" s="42">
        <v>16</v>
      </c>
      <c r="F69" s="43">
        <v>41.179687</v>
      </c>
      <c r="G69" s="43">
        <v>28.125</v>
      </c>
      <c r="H69" s="43">
        <v>39.1875</v>
      </c>
      <c r="I69" s="43">
        <v>27.1875</v>
      </c>
      <c r="J69" s="34">
        <f t="shared" si="2"/>
        <v>33.91992175</v>
      </c>
      <c r="K69" s="35">
        <f t="shared" si="3"/>
        <v>-5.870078249999999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1:23" s="6" customFormat="1" ht="21" customHeight="1">
      <c r="A70" s="8">
        <v>63</v>
      </c>
      <c r="B70" s="41" t="s">
        <v>264</v>
      </c>
      <c r="C70" s="16" t="s">
        <v>66</v>
      </c>
      <c r="D70" s="17" t="s">
        <v>213</v>
      </c>
      <c r="E70" s="42">
        <v>20</v>
      </c>
      <c r="F70" s="43">
        <v>40.074999</v>
      </c>
      <c r="G70" s="43">
        <v>31.5</v>
      </c>
      <c r="H70" s="43">
        <v>36.95</v>
      </c>
      <c r="I70" s="43">
        <v>27.125</v>
      </c>
      <c r="J70" s="34">
        <f t="shared" si="2"/>
        <v>33.912499749999995</v>
      </c>
      <c r="K70" s="35">
        <f t="shared" si="3"/>
        <v>-5.877500250000004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1:23" s="6" customFormat="1" ht="21" customHeight="1">
      <c r="A71" s="8">
        <v>64</v>
      </c>
      <c r="B71" s="41" t="s">
        <v>264</v>
      </c>
      <c r="C71" s="16" t="s">
        <v>156</v>
      </c>
      <c r="D71" s="17" t="s">
        <v>213</v>
      </c>
      <c r="E71" s="42">
        <v>26</v>
      </c>
      <c r="F71" s="43">
        <v>40.408653</v>
      </c>
      <c r="G71" s="43">
        <v>32.5</v>
      </c>
      <c r="H71" s="43">
        <v>37.826923</v>
      </c>
      <c r="I71" s="43">
        <v>24.423076</v>
      </c>
      <c r="J71" s="34">
        <f t="shared" si="2"/>
        <v>33.789663000000004</v>
      </c>
      <c r="K71" s="35">
        <f t="shared" si="3"/>
        <v>-6.000336999999995</v>
      </c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:23" s="6" customFormat="1" ht="21" customHeight="1">
      <c r="A72" s="8">
        <v>65</v>
      </c>
      <c r="B72" s="41" t="s">
        <v>262</v>
      </c>
      <c r="C72" s="16" t="s">
        <v>174</v>
      </c>
      <c r="D72" s="17" t="s">
        <v>213</v>
      </c>
      <c r="E72" s="42">
        <v>13</v>
      </c>
      <c r="F72" s="43">
        <v>39</v>
      </c>
      <c r="G72" s="43">
        <v>30.384615</v>
      </c>
      <c r="H72" s="43">
        <v>37.038461</v>
      </c>
      <c r="I72" s="43">
        <v>28.653846</v>
      </c>
      <c r="J72" s="34">
        <f aca="true" t="shared" si="4" ref="J72:J103">AVERAGE(F72,G72,H72,I72)</f>
        <v>33.7692305</v>
      </c>
      <c r="K72" s="35">
        <f aca="true" t="shared" si="5" ref="K72:K103">J72-39.79</f>
        <v>-6.0207695</v>
      </c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:11" ht="21" customHeight="1">
      <c r="A73" s="8">
        <v>66</v>
      </c>
      <c r="B73" s="41" t="s">
        <v>261</v>
      </c>
      <c r="C73" s="16" t="s">
        <v>250</v>
      </c>
      <c r="D73" s="17" t="s">
        <v>213</v>
      </c>
      <c r="E73" s="42">
        <v>23</v>
      </c>
      <c r="F73" s="43">
        <v>44.152173</v>
      </c>
      <c r="G73" s="43">
        <v>30.217391</v>
      </c>
      <c r="H73" s="43">
        <v>35.760869</v>
      </c>
      <c r="I73" s="43">
        <v>23.586956</v>
      </c>
      <c r="J73" s="34">
        <f t="shared" si="4"/>
        <v>33.42934725</v>
      </c>
      <c r="K73" s="35">
        <f t="shared" si="5"/>
        <v>-6.36065275</v>
      </c>
    </row>
    <row r="74" spans="1:11" ht="21" customHeight="1">
      <c r="A74" s="8">
        <v>67</v>
      </c>
      <c r="B74" s="41" t="s">
        <v>38</v>
      </c>
      <c r="C74" s="16" t="s">
        <v>117</v>
      </c>
      <c r="D74" s="17" t="s">
        <v>213</v>
      </c>
      <c r="E74" s="42">
        <v>21</v>
      </c>
      <c r="F74" s="43">
        <v>43.023809</v>
      </c>
      <c r="G74" s="43">
        <v>31.190476</v>
      </c>
      <c r="H74" s="43">
        <v>32.285714</v>
      </c>
      <c r="I74" s="43">
        <v>27.142857</v>
      </c>
      <c r="J74" s="34">
        <f t="shared" si="4"/>
        <v>33.410714</v>
      </c>
      <c r="K74" s="35">
        <f t="shared" si="5"/>
        <v>-6.3792860000000005</v>
      </c>
    </row>
    <row r="75" spans="1:11" ht="21" customHeight="1">
      <c r="A75" s="8">
        <v>68</v>
      </c>
      <c r="B75" s="41" t="s">
        <v>264</v>
      </c>
      <c r="C75" s="16" t="s">
        <v>242</v>
      </c>
      <c r="D75" s="17" t="s">
        <v>213</v>
      </c>
      <c r="E75" s="42">
        <v>15</v>
      </c>
      <c r="F75" s="43">
        <v>40.233333</v>
      </c>
      <c r="G75" s="43">
        <v>28</v>
      </c>
      <c r="H75" s="43">
        <v>37.766666</v>
      </c>
      <c r="I75" s="43">
        <v>26.666666</v>
      </c>
      <c r="J75" s="30">
        <f t="shared" si="4"/>
        <v>33.16666625</v>
      </c>
      <c r="K75" s="31">
        <f t="shared" si="5"/>
        <v>-6.6233337500000005</v>
      </c>
    </row>
    <row r="76" spans="1:11" ht="21" customHeight="1">
      <c r="A76" s="8">
        <v>69</v>
      </c>
      <c r="B76" s="41" t="s">
        <v>261</v>
      </c>
      <c r="C76" s="16" t="s">
        <v>134</v>
      </c>
      <c r="D76" s="17" t="s">
        <v>213</v>
      </c>
      <c r="E76" s="42">
        <v>14</v>
      </c>
      <c r="F76" s="43">
        <v>41.857142</v>
      </c>
      <c r="G76" s="43">
        <v>27.5</v>
      </c>
      <c r="H76" s="43">
        <v>34.928571</v>
      </c>
      <c r="I76" s="43">
        <v>27.678571</v>
      </c>
      <c r="J76" s="34">
        <f t="shared" si="4"/>
        <v>32.991071000000005</v>
      </c>
      <c r="K76" s="35">
        <f t="shared" si="5"/>
        <v>-6.798928999999994</v>
      </c>
    </row>
    <row r="77" spans="1:11" ht="21" customHeight="1">
      <c r="A77" s="8">
        <v>70</v>
      </c>
      <c r="B77" s="41" t="s">
        <v>269</v>
      </c>
      <c r="C77" s="16" t="s">
        <v>135</v>
      </c>
      <c r="D77" s="17" t="s">
        <v>213</v>
      </c>
      <c r="E77" s="42">
        <v>19</v>
      </c>
      <c r="F77" s="43">
        <v>40.848684</v>
      </c>
      <c r="G77" s="43">
        <v>30</v>
      </c>
      <c r="H77" s="43">
        <v>34.947368</v>
      </c>
      <c r="I77" s="43">
        <v>25.526315</v>
      </c>
      <c r="J77" s="34">
        <f t="shared" si="4"/>
        <v>32.830591749999996</v>
      </c>
      <c r="K77" s="35">
        <f t="shared" si="5"/>
        <v>-6.959408250000003</v>
      </c>
    </row>
    <row r="78" spans="1:11" ht="21" customHeight="1">
      <c r="A78" s="8">
        <v>71</v>
      </c>
      <c r="B78" s="41" t="s">
        <v>273</v>
      </c>
      <c r="C78" s="16" t="s">
        <v>172</v>
      </c>
      <c r="D78" s="17" t="s">
        <v>213</v>
      </c>
      <c r="E78" s="42">
        <v>19</v>
      </c>
      <c r="F78" s="43">
        <v>37.848684</v>
      </c>
      <c r="G78" s="43">
        <v>32.894736</v>
      </c>
      <c r="H78" s="43">
        <v>36.263157</v>
      </c>
      <c r="I78" s="43">
        <v>24.210526</v>
      </c>
      <c r="J78" s="34">
        <f t="shared" si="4"/>
        <v>32.80427575</v>
      </c>
      <c r="K78" s="35">
        <f t="shared" si="5"/>
        <v>-6.985724249999997</v>
      </c>
    </row>
    <row r="79" spans="1:11" ht="21" customHeight="1">
      <c r="A79" s="8">
        <v>72</v>
      </c>
      <c r="B79" s="41" t="s">
        <v>263</v>
      </c>
      <c r="C79" s="16" t="s">
        <v>222</v>
      </c>
      <c r="D79" s="17" t="s">
        <v>213</v>
      </c>
      <c r="E79" s="42">
        <v>16</v>
      </c>
      <c r="F79" s="43">
        <v>38.90625</v>
      </c>
      <c r="G79" s="43">
        <v>32.5</v>
      </c>
      <c r="H79" s="43">
        <v>37.90625</v>
      </c>
      <c r="I79" s="43">
        <v>21.5625</v>
      </c>
      <c r="J79" s="34">
        <f t="shared" si="4"/>
        <v>32.71875</v>
      </c>
      <c r="K79" s="35">
        <f t="shared" si="5"/>
        <v>-7.071249999999999</v>
      </c>
    </row>
    <row r="80" spans="1:11" ht="21" customHeight="1">
      <c r="A80" s="8">
        <v>73</v>
      </c>
      <c r="B80" s="41" t="s">
        <v>38</v>
      </c>
      <c r="C80" s="16" t="s">
        <v>165</v>
      </c>
      <c r="D80" s="17" t="s">
        <v>213</v>
      </c>
      <c r="E80" s="42">
        <v>13</v>
      </c>
      <c r="F80" s="43">
        <v>40.192307</v>
      </c>
      <c r="G80" s="43">
        <v>32.307692</v>
      </c>
      <c r="H80" s="43">
        <v>31.307692</v>
      </c>
      <c r="I80" s="43">
        <v>26.346153</v>
      </c>
      <c r="J80" s="34">
        <f t="shared" si="4"/>
        <v>32.538461</v>
      </c>
      <c r="K80" s="35">
        <f t="shared" si="5"/>
        <v>-7.251539000000001</v>
      </c>
    </row>
    <row r="81" spans="1:11" ht="21" customHeight="1">
      <c r="A81" s="8">
        <v>74</v>
      </c>
      <c r="B81" s="41" t="s">
        <v>23</v>
      </c>
      <c r="C81" s="16" t="s">
        <v>157</v>
      </c>
      <c r="D81" s="17" t="s">
        <v>213</v>
      </c>
      <c r="E81" s="42">
        <v>15</v>
      </c>
      <c r="F81" s="43">
        <v>43.358333</v>
      </c>
      <c r="G81" s="43">
        <v>25</v>
      </c>
      <c r="H81" s="43">
        <v>35.5</v>
      </c>
      <c r="I81" s="43">
        <v>26.166666</v>
      </c>
      <c r="J81" s="34">
        <f t="shared" si="4"/>
        <v>32.50624975</v>
      </c>
      <c r="K81" s="35">
        <f t="shared" si="5"/>
        <v>-7.283750249999997</v>
      </c>
    </row>
    <row r="82" spans="1:11" ht="21" customHeight="1">
      <c r="A82" s="8">
        <v>75</v>
      </c>
      <c r="B82" s="41" t="s">
        <v>267</v>
      </c>
      <c r="C82" s="16" t="s">
        <v>105</v>
      </c>
      <c r="D82" s="17" t="s">
        <v>213</v>
      </c>
      <c r="E82" s="42">
        <v>19</v>
      </c>
      <c r="F82" s="43">
        <v>40.480263</v>
      </c>
      <c r="G82" s="43">
        <v>33.421052</v>
      </c>
      <c r="H82" s="43">
        <v>31.421052</v>
      </c>
      <c r="I82" s="43">
        <v>24.605263</v>
      </c>
      <c r="J82" s="34">
        <f t="shared" si="4"/>
        <v>32.481907500000005</v>
      </c>
      <c r="K82" s="35">
        <f t="shared" si="5"/>
        <v>-7.308092499999994</v>
      </c>
    </row>
    <row r="83" spans="1:11" ht="21" customHeight="1">
      <c r="A83" s="8">
        <v>76</v>
      </c>
      <c r="B83" s="41" t="s">
        <v>38</v>
      </c>
      <c r="C83" s="16" t="s">
        <v>166</v>
      </c>
      <c r="D83" s="17" t="s">
        <v>213</v>
      </c>
      <c r="E83" s="42">
        <v>38</v>
      </c>
      <c r="F83" s="43">
        <v>40.467105</v>
      </c>
      <c r="G83" s="43">
        <v>28.421052</v>
      </c>
      <c r="H83" s="43">
        <v>34.223684</v>
      </c>
      <c r="I83" s="43">
        <v>26.513157</v>
      </c>
      <c r="J83" s="34">
        <f t="shared" si="4"/>
        <v>32.4062495</v>
      </c>
      <c r="K83" s="35">
        <f t="shared" si="5"/>
        <v>-7.383750499999998</v>
      </c>
    </row>
    <row r="84" spans="1:11" ht="21" customHeight="1">
      <c r="A84" s="8">
        <v>77</v>
      </c>
      <c r="B84" s="41" t="s">
        <v>276</v>
      </c>
      <c r="C84" s="16" t="s">
        <v>116</v>
      </c>
      <c r="D84" s="17" t="s">
        <v>213</v>
      </c>
      <c r="E84" s="42">
        <v>14</v>
      </c>
      <c r="F84" s="43">
        <v>41.696428</v>
      </c>
      <c r="G84" s="43">
        <v>27.857142</v>
      </c>
      <c r="H84" s="43">
        <v>35.357142</v>
      </c>
      <c r="I84" s="43">
        <v>24.107142</v>
      </c>
      <c r="J84" s="34">
        <f t="shared" si="4"/>
        <v>32.2544635</v>
      </c>
      <c r="K84" s="35">
        <f t="shared" si="5"/>
        <v>-7.535536499999999</v>
      </c>
    </row>
    <row r="85" spans="1:11" ht="21" customHeight="1">
      <c r="A85" s="8">
        <v>78</v>
      </c>
      <c r="B85" s="41" t="s">
        <v>269</v>
      </c>
      <c r="C85" s="16" t="s">
        <v>217</v>
      </c>
      <c r="D85" s="17" t="s">
        <v>213</v>
      </c>
      <c r="E85" s="42">
        <v>15</v>
      </c>
      <c r="F85" s="43">
        <v>41.333333</v>
      </c>
      <c r="G85" s="43">
        <v>23.666666</v>
      </c>
      <c r="H85" s="43">
        <v>35.366666</v>
      </c>
      <c r="I85" s="43">
        <v>28.5</v>
      </c>
      <c r="J85" s="34">
        <f t="shared" si="4"/>
        <v>32.21666625</v>
      </c>
      <c r="K85" s="35">
        <f t="shared" si="5"/>
        <v>-7.573333749999996</v>
      </c>
    </row>
    <row r="86" spans="1:11" ht="21" customHeight="1">
      <c r="A86" s="8">
        <v>79</v>
      </c>
      <c r="B86" s="41" t="s">
        <v>271</v>
      </c>
      <c r="C86" s="16" t="s">
        <v>92</v>
      </c>
      <c r="D86" s="17" t="s">
        <v>213</v>
      </c>
      <c r="E86" s="42">
        <v>23</v>
      </c>
      <c r="F86" s="43">
        <v>40.195652</v>
      </c>
      <c r="G86" s="43">
        <v>28.47826</v>
      </c>
      <c r="H86" s="43">
        <v>35.347826</v>
      </c>
      <c r="I86" s="43">
        <v>24.23913</v>
      </c>
      <c r="J86" s="34">
        <f t="shared" si="4"/>
        <v>32.065217</v>
      </c>
      <c r="K86" s="35">
        <f t="shared" si="5"/>
        <v>-7.724783000000002</v>
      </c>
    </row>
    <row r="87" spans="1:11" ht="21" customHeight="1">
      <c r="A87" s="8">
        <v>80</v>
      </c>
      <c r="B87" s="41" t="s">
        <v>271</v>
      </c>
      <c r="C87" s="16" t="s">
        <v>125</v>
      </c>
      <c r="D87" s="17" t="s">
        <v>213</v>
      </c>
      <c r="E87" s="42">
        <v>13</v>
      </c>
      <c r="F87" s="43">
        <v>34.134615</v>
      </c>
      <c r="G87" s="43">
        <v>30</v>
      </c>
      <c r="H87" s="43">
        <v>34.961538</v>
      </c>
      <c r="I87" s="43">
        <v>29.038461</v>
      </c>
      <c r="J87" s="34">
        <f t="shared" si="4"/>
        <v>32.0336535</v>
      </c>
      <c r="K87" s="35">
        <f t="shared" si="5"/>
        <v>-7.756346499999999</v>
      </c>
    </row>
    <row r="88" spans="1:11" ht="21" customHeight="1">
      <c r="A88" s="8">
        <v>81</v>
      </c>
      <c r="B88" s="41" t="s">
        <v>276</v>
      </c>
      <c r="C88" s="16" t="s">
        <v>184</v>
      </c>
      <c r="D88" s="17" t="s">
        <v>213</v>
      </c>
      <c r="E88" s="42">
        <v>12</v>
      </c>
      <c r="F88" s="43">
        <v>38.104166</v>
      </c>
      <c r="G88" s="43">
        <v>31.666666</v>
      </c>
      <c r="H88" s="43">
        <v>33.125</v>
      </c>
      <c r="I88" s="43">
        <v>22.708333</v>
      </c>
      <c r="J88" s="34">
        <f t="shared" si="4"/>
        <v>31.40104125</v>
      </c>
      <c r="K88" s="35">
        <f t="shared" si="5"/>
        <v>-8.38895875</v>
      </c>
    </row>
    <row r="89" spans="1:11" ht="21" customHeight="1">
      <c r="A89" s="8">
        <v>82</v>
      </c>
      <c r="B89" s="41" t="s">
        <v>268</v>
      </c>
      <c r="C89" s="16" t="s">
        <v>121</v>
      </c>
      <c r="D89" s="17" t="s">
        <v>213</v>
      </c>
      <c r="E89" s="42">
        <v>21</v>
      </c>
      <c r="F89" s="43">
        <v>35.940476</v>
      </c>
      <c r="G89" s="43">
        <v>27.857142</v>
      </c>
      <c r="H89" s="43">
        <v>32.071428</v>
      </c>
      <c r="I89" s="43">
        <v>29.404761</v>
      </c>
      <c r="J89" s="34">
        <f t="shared" si="4"/>
        <v>31.31845175</v>
      </c>
      <c r="K89" s="35">
        <f t="shared" si="5"/>
        <v>-8.471548249999998</v>
      </c>
    </row>
    <row r="90" spans="1:11" ht="21" customHeight="1">
      <c r="A90" s="8">
        <v>83</v>
      </c>
      <c r="B90" s="41" t="s">
        <v>38</v>
      </c>
      <c r="C90" s="16" t="s">
        <v>120</v>
      </c>
      <c r="D90" s="17" t="s">
        <v>213</v>
      </c>
      <c r="E90" s="42">
        <v>34</v>
      </c>
      <c r="F90" s="43">
        <v>37.768382</v>
      </c>
      <c r="G90" s="43">
        <v>27.647058</v>
      </c>
      <c r="H90" s="43">
        <v>31.235294</v>
      </c>
      <c r="I90" s="43">
        <v>28.088235</v>
      </c>
      <c r="J90" s="34">
        <f t="shared" si="4"/>
        <v>31.18474225</v>
      </c>
      <c r="K90" s="35">
        <f t="shared" si="5"/>
        <v>-8.60525775</v>
      </c>
    </row>
    <row r="91" spans="1:11" ht="21" customHeight="1">
      <c r="A91" s="8">
        <v>84</v>
      </c>
      <c r="B91" s="41" t="s">
        <v>276</v>
      </c>
      <c r="C91" s="16" t="s">
        <v>175</v>
      </c>
      <c r="D91" s="17" t="s">
        <v>213</v>
      </c>
      <c r="E91" s="42">
        <v>13</v>
      </c>
      <c r="F91" s="43">
        <v>38.846153</v>
      </c>
      <c r="G91" s="43">
        <v>27.307692</v>
      </c>
      <c r="H91" s="43">
        <v>32.923076</v>
      </c>
      <c r="I91" s="43">
        <v>24.807692</v>
      </c>
      <c r="J91" s="34">
        <f t="shared" si="4"/>
        <v>30.97115325</v>
      </c>
      <c r="K91" s="35">
        <f t="shared" si="5"/>
        <v>-8.818846749999999</v>
      </c>
    </row>
    <row r="92" spans="1:11" ht="21" customHeight="1">
      <c r="A92" s="8">
        <v>85</v>
      </c>
      <c r="B92" s="41" t="s">
        <v>262</v>
      </c>
      <c r="C92" s="16" t="s">
        <v>159</v>
      </c>
      <c r="D92" s="17" t="s">
        <v>213</v>
      </c>
      <c r="E92" s="42">
        <v>21</v>
      </c>
      <c r="F92" s="43">
        <v>39.398809</v>
      </c>
      <c r="G92" s="43">
        <v>31.428571</v>
      </c>
      <c r="H92" s="43">
        <v>28.880952</v>
      </c>
      <c r="I92" s="43">
        <v>24.047619</v>
      </c>
      <c r="J92" s="34">
        <f t="shared" si="4"/>
        <v>30.938987750000003</v>
      </c>
      <c r="K92" s="35">
        <f t="shared" si="5"/>
        <v>-8.851012249999997</v>
      </c>
    </row>
    <row r="93" spans="1:11" ht="21" customHeight="1">
      <c r="A93" s="8">
        <v>86</v>
      </c>
      <c r="B93" s="41" t="s">
        <v>276</v>
      </c>
      <c r="C93" s="16" t="s">
        <v>122</v>
      </c>
      <c r="D93" s="17" t="s">
        <v>213</v>
      </c>
      <c r="E93" s="42">
        <v>32</v>
      </c>
      <c r="F93" s="43">
        <v>37.542968</v>
      </c>
      <c r="G93" s="43">
        <v>28.125</v>
      </c>
      <c r="H93" s="43">
        <v>33.28125</v>
      </c>
      <c r="I93" s="43">
        <v>24.53125</v>
      </c>
      <c r="J93" s="34">
        <f t="shared" si="4"/>
        <v>30.870117</v>
      </c>
      <c r="K93" s="35">
        <f t="shared" si="5"/>
        <v>-8.919882999999999</v>
      </c>
    </row>
    <row r="94" spans="1:11" ht="21" customHeight="1">
      <c r="A94" s="8">
        <v>87</v>
      </c>
      <c r="B94" s="41" t="s">
        <v>268</v>
      </c>
      <c r="C94" s="16" t="s">
        <v>68</v>
      </c>
      <c r="D94" s="17" t="s">
        <v>213</v>
      </c>
      <c r="E94" s="42">
        <v>14</v>
      </c>
      <c r="F94" s="43">
        <v>37.125</v>
      </c>
      <c r="G94" s="43">
        <v>23.214285</v>
      </c>
      <c r="H94" s="43">
        <v>32.714285</v>
      </c>
      <c r="I94" s="43">
        <v>28.75</v>
      </c>
      <c r="J94" s="34">
        <f t="shared" si="4"/>
        <v>30.450892500000002</v>
      </c>
      <c r="K94" s="35">
        <f t="shared" si="5"/>
        <v>-9.339107499999997</v>
      </c>
    </row>
    <row r="95" spans="1:11" ht="21" customHeight="1">
      <c r="A95" s="8">
        <v>88</v>
      </c>
      <c r="B95" s="41" t="s">
        <v>269</v>
      </c>
      <c r="C95" s="16" t="s">
        <v>255</v>
      </c>
      <c r="D95" s="17" t="s">
        <v>213</v>
      </c>
      <c r="E95" s="42">
        <v>13</v>
      </c>
      <c r="F95" s="43">
        <v>38.384615</v>
      </c>
      <c r="G95" s="43">
        <v>25.76923</v>
      </c>
      <c r="H95" s="43">
        <v>33.923076</v>
      </c>
      <c r="I95" s="43">
        <v>23.26923</v>
      </c>
      <c r="J95" s="34">
        <f t="shared" si="4"/>
        <v>30.336537749999998</v>
      </c>
      <c r="K95" s="35">
        <f t="shared" si="5"/>
        <v>-9.453462250000001</v>
      </c>
    </row>
    <row r="96" spans="1:11" ht="21" customHeight="1">
      <c r="A96" s="8">
        <v>89</v>
      </c>
      <c r="B96" s="41" t="s">
        <v>265</v>
      </c>
      <c r="C96" s="16" t="s">
        <v>167</v>
      </c>
      <c r="D96" s="17" t="s">
        <v>213</v>
      </c>
      <c r="E96" s="42">
        <v>18</v>
      </c>
      <c r="F96" s="43">
        <v>36.319444</v>
      </c>
      <c r="G96" s="43">
        <v>29.166666</v>
      </c>
      <c r="H96" s="43">
        <v>29.805555</v>
      </c>
      <c r="I96" s="43">
        <v>24.722222</v>
      </c>
      <c r="J96" s="34">
        <f t="shared" si="4"/>
        <v>30.00347175</v>
      </c>
      <c r="K96" s="35">
        <f t="shared" si="5"/>
        <v>-9.78652825</v>
      </c>
    </row>
    <row r="97" spans="1:11" ht="21" customHeight="1">
      <c r="A97" s="8">
        <v>90</v>
      </c>
      <c r="B97" s="41" t="s">
        <v>270</v>
      </c>
      <c r="C97" s="16" t="s">
        <v>257</v>
      </c>
      <c r="D97" s="17" t="s">
        <v>213</v>
      </c>
      <c r="E97" s="42">
        <v>20</v>
      </c>
      <c r="F97" s="43">
        <v>37.112499</v>
      </c>
      <c r="G97" s="43">
        <v>23.75</v>
      </c>
      <c r="H97" s="43">
        <v>32.175</v>
      </c>
      <c r="I97" s="43">
        <v>25.25</v>
      </c>
      <c r="J97" s="34">
        <f t="shared" si="4"/>
        <v>29.57187475</v>
      </c>
      <c r="K97" s="35">
        <f t="shared" si="5"/>
        <v>-10.21812525</v>
      </c>
    </row>
    <row r="98" spans="1:11" ht="21" customHeight="1">
      <c r="A98" s="8">
        <v>91</v>
      </c>
      <c r="B98" s="41" t="s">
        <v>15</v>
      </c>
      <c r="C98" s="16" t="s">
        <v>183</v>
      </c>
      <c r="D98" s="17" t="s">
        <v>213</v>
      </c>
      <c r="E98" s="42">
        <v>20</v>
      </c>
      <c r="F98" s="43">
        <v>38.325</v>
      </c>
      <c r="G98" s="43">
        <v>26.75</v>
      </c>
      <c r="H98" s="43">
        <v>30.975</v>
      </c>
      <c r="I98" s="43">
        <v>22</v>
      </c>
      <c r="J98" s="34">
        <f t="shared" si="4"/>
        <v>29.512500000000003</v>
      </c>
      <c r="K98" s="35">
        <f t="shared" si="5"/>
        <v>-10.277499999999996</v>
      </c>
    </row>
    <row r="99" spans="1:11" ht="21" customHeight="1">
      <c r="A99" s="8">
        <v>92</v>
      </c>
      <c r="B99" s="41" t="s">
        <v>276</v>
      </c>
      <c r="C99" s="16" t="s">
        <v>155</v>
      </c>
      <c r="D99" s="17" t="s">
        <v>213</v>
      </c>
      <c r="E99" s="42">
        <v>27</v>
      </c>
      <c r="F99" s="43">
        <v>33.666666</v>
      </c>
      <c r="G99" s="43">
        <v>26.851851</v>
      </c>
      <c r="H99" s="43">
        <v>31.222222</v>
      </c>
      <c r="I99" s="43">
        <v>25.925925</v>
      </c>
      <c r="J99" s="34">
        <f t="shared" si="4"/>
        <v>29.416666</v>
      </c>
      <c r="K99" s="35">
        <f t="shared" si="5"/>
        <v>-10.373334</v>
      </c>
    </row>
    <row r="100" spans="1:11" ht="21" customHeight="1">
      <c r="A100" s="8">
        <v>93</v>
      </c>
      <c r="B100" s="41" t="s">
        <v>271</v>
      </c>
      <c r="C100" s="16" t="s">
        <v>154</v>
      </c>
      <c r="D100" s="17" t="s">
        <v>213</v>
      </c>
      <c r="E100" s="42">
        <v>14</v>
      </c>
      <c r="F100" s="43">
        <v>33.392857</v>
      </c>
      <c r="G100" s="43">
        <v>25.714285</v>
      </c>
      <c r="H100" s="43">
        <v>31.071428</v>
      </c>
      <c r="I100" s="43">
        <v>25</v>
      </c>
      <c r="J100" s="34">
        <f t="shared" si="4"/>
        <v>28.7946425</v>
      </c>
      <c r="K100" s="35">
        <f t="shared" si="5"/>
        <v>-10.9953575</v>
      </c>
    </row>
    <row r="101" spans="1:11" ht="21" customHeight="1">
      <c r="A101" s="8">
        <v>94</v>
      </c>
      <c r="B101" s="41" t="s">
        <v>267</v>
      </c>
      <c r="C101" s="16" t="s">
        <v>208</v>
      </c>
      <c r="D101" s="17" t="s">
        <v>213</v>
      </c>
      <c r="E101" s="42">
        <v>6</v>
      </c>
      <c r="F101" s="43">
        <v>38.333333</v>
      </c>
      <c r="G101" s="43">
        <v>22.5</v>
      </c>
      <c r="H101" s="43">
        <v>32</v>
      </c>
      <c r="I101" s="43">
        <v>22.083333</v>
      </c>
      <c r="J101" s="34">
        <f t="shared" si="4"/>
        <v>28.7291665</v>
      </c>
      <c r="K101" s="35">
        <f t="shared" si="5"/>
        <v>-11.060833499999998</v>
      </c>
    </row>
    <row r="102" spans="1:11" ht="21" customHeight="1">
      <c r="A102" s="8">
        <v>95</v>
      </c>
      <c r="B102" s="41" t="s">
        <v>268</v>
      </c>
      <c r="C102" s="16" t="s">
        <v>182</v>
      </c>
      <c r="D102" s="17" t="s">
        <v>213</v>
      </c>
      <c r="E102" s="42">
        <v>8</v>
      </c>
      <c r="F102" s="43">
        <v>35.03125</v>
      </c>
      <c r="G102" s="43">
        <v>22.5</v>
      </c>
      <c r="H102" s="43">
        <v>32.3125</v>
      </c>
      <c r="I102" s="43">
        <v>23.125</v>
      </c>
      <c r="J102" s="34">
        <f t="shared" si="4"/>
        <v>28.2421875</v>
      </c>
      <c r="K102" s="35">
        <f t="shared" si="5"/>
        <v>-11.5478125</v>
      </c>
    </row>
    <row r="103" spans="1:11" ht="21" customHeight="1">
      <c r="A103" s="8">
        <v>96</v>
      </c>
      <c r="B103" s="41" t="s">
        <v>38</v>
      </c>
      <c r="C103" s="16" t="s">
        <v>202</v>
      </c>
      <c r="D103" s="17" t="s">
        <v>213</v>
      </c>
      <c r="E103" s="42">
        <v>15</v>
      </c>
      <c r="F103" s="43">
        <v>31.558333</v>
      </c>
      <c r="G103" s="43">
        <v>21</v>
      </c>
      <c r="H103" s="43">
        <v>31.7</v>
      </c>
      <c r="I103" s="43">
        <v>23.333333</v>
      </c>
      <c r="J103" s="34">
        <f t="shared" si="4"/>
        <v>26.8979165</v>
      </c>
      <c r="K103" s="35">
        <f t="shared" si="5"/>
        <v>-12.892083499999998</v>
      </c>
    </row>
    <row r="104" spans="1:11" ht="21" customHeight="1">
      <c r="A104" s="8">
        <v>97</v>
      </c>
      <c r="B104" s="41" t="s">
        <v>38</v>
      </c>
      <c r="C104" s="16" t="s">
        <v>203</v>
      </c>
      <c r="D104" s="17" t="s">
        <v>213</v>
      </c>
      <c r="E104" s="42">
        <v>14</v>
      </c>
      <c r="F104" s="43">
        <v>31.491071</v>
      </c>
      <c r="G104" s="43">
        <v>22.5</v>
      </c>
      <c r="H104" s="43">
        <v>26.214285</v>
      </c>
      <c r="I104" s="43">
        <v>24.821428</v>
      </c>
      <c r="J104" s="34">
        <f>AVERAGE(F104,G104,H104,I104)</f>
        <v>26.256696</v>
      </c>
      <c r="K104" s="35">
        <f>J104-39.79</f>
        <v>-13.533303999999998</v>
      </c>
    </row>
    <row r="105" spans="1:11" ht="21" customHeight="1">
      <c r="A105" s="8">
        <v>98</v>
      </c>
      <c r="B105" s="41" t="s">
        <v>276</v>
      </c>
      <c r="C105" s="16" t="s">
        <v>204</v>
      </c>
      <c r="D105" s="17" t="s">
        <v>213</v>
      </c>
      <c r="E105" s="42">
        <v>13</v>
      </c>
      <c r="F105" s="43">
        <v>26.942307</v>
      </c>
      <c r="G105" s="43">
        <v>20</v>
      </c>
      <c r="H105" s="43">
        <v>26.807692</v>
      </c>
      <c r="I105" s="43">
        <v>22.884615</v>
      </c>
      <c r="J105" s="34">
        <f>AVERAGE(F105,G105,H105,I105)</f>
        <v>24.1586535</v>
      </c>
      <c r="K105" s="35">
        <f>J105-39.79</f>
        <v>-15.6313465</v>
      </c>
    </row>
    <row r="106" spans="2:11" ht="21" customHeight="1">
      <c r="B106" s="46"/>
      <c r="C106" s="25"/>
      <c r="D106" s="47"/>
      <c r="E106" s="26"/>
      <c r="F106" s="27"/>
      <c r="G106" s="27"/>
      <c r="H106" s="27"/>
      <c r="I106" s="27"/>
      <c r="J106" s="22"/>
      <c r="K106" s="23"/>
    </row>
    <row r="107" spans="2:11" ht="21" customHeight="1">
      <c r="B107" s="46"/>
      <c r="C107" s="25"/>
      <c r="D107" s="47"/>
      <c r="E107" s="26"/>
      <c r="F107" s="27"/>
      <c r="G107" s="27"/>
      <c r="H107" s="27"/>
      <c r="I107" s="27"/>
      <c r="J107" s="22"/>
      <c r="K107" s="23"/>
    </row>
    <row r="108" spans="2:11" ht="21" customHeight="1">
      <c r="B108" s="46"/>
      <c r="C108" s="25"/>
      <c r="D108" s="47"/>
      <c r="E108" s="26"/>
      <c r="F108" s="27"/>
      <c r="G108" s="27"/>
      <c r="H108" s="27"/>
      <c r="I108" s="27"/>
      <c r="J108" s="22"/>
      <c r="K108" s="23"/>
    </row>
    <row r="109" spans="2:11" ht="21" customHeight="1">
      <c r="B109" s="46"/>
      <c r="C109" s="25"/>
      <c r="D109" s="47"/>
      <c r="E109" s="26"/>
      <c r="F109" s="27"/>
      <c r="G109" s="27"/>
      <c r="H109" s="27"/>
      <c r="I109" s="27"/>
      <c r="J109" s="22"/>
      <c r="K109" s="23"/>
    </row>
    <row r="110" spans="2:11" ht="21" customHeight="1">
      <c r="B110" s="46"/>
      <c r="C110" s="25"/>
      <c r="D110" s="47"/>
      <c r="E110" s="26"/>
      <c r="F110" s="27"/>
      <c r="G110" s="27"/>
      <c r="H110" s="27"/>
      <c r="I110" s="27"/>
      <c r="J110" s="22"/>
      <c r="K110" s="23"/>
    </row>
    <row r="111" spans="2:11" ht="21" customHeight="1">
      <c r="B111" s="46"/>
      <c r="C111" s="25"/>
      <c r="D111" s="47"/>
      <c r="E111" s="26"/>
      <c r="F111" s="27"/>
      <c r="G111" s="27"/>
      <c r="H111" s="27"/>
      <c r="I111" s="27"/>
      <c r="J111" s="22"/>
      <c r="K111" s="23"/>
    </row>
    <row r="112" spans="2:11" ht="21" customHeight="1">
      <c r="B112" s="46"/>
      <c r="C112" s="25"/>
      <c r="D112" s="47"/>
      <c r="E112" s="26"/>
      <c r="F112" s="27"/>
      <c r="G112" s="27"/>
      <c r="H112" s="27"/>
      <c r="I112" s="27"/>
      <c r="J112" s="22"/>
      <c r="K112" s="23"/>
    </row>
    <row r="113" spans="2:11" ht="21" customHeight="1">
      <c r="B113" s="46"/>
      <c r="C113" s="25"/>
      <c r="D113" s="47"/>
      <c r="E113" s="26"/>
      <c r="F113" s="27"/>
      <c r="G113" s="27"/>
      <c r="H113" s="27"/>
      <c r="I113" s="27"/>
      <c r="J113" s="22"/>
      <c r="K113" s="23"/>
    </row>
    <row r="114" spans="2:11" ht="21" customHeight="1">
      <c r="B114" s="199" t="s">
        <v>293</v>
      </c>
      <c r="C114" s="199"/>
      <c r="D114" s="199"/>
      <c r="E114" s="199"/>
      <c r="F114" s="199"/>
      <c r="G114" s="199"/>
      <c r="H114" s="199"/>
      <c r="I114" s="199"/>
      <c r="J114" s="199"/>
      <c r="K114" s="199"/>
    </row>
    <row r="115" spans="2:11" ht="21" customHeight="1">
      <c r="B115" s="197" t="s">
        <v>0</v>
      </c>
      <c r="C115" s="197"/>
      <c r="D115" s="197"/>
      <c r="E115" s="197"/>
      <c r="F115" s="197"/>
      <c r="G115" s="197"/>
      <c r="H115" s="197"/>
      <c r="I115" s="197"/>
      <c r="J115" s="197"/>
      <c r="K115" s="197"/>
    </row>
    <row r="116" spans="1:11" ht="21" customHeight="1">
      <c r="A116" s="204" t="s">
        <v>295</v>
      </c>
      <c r="B116" s="204"/>
      <c r="C116" s="204"/>
      <c r="D116" s="204"/>
      <c r="E116" s="204"/>
      <c r="F116" s="204"/>
      <c r="G116" s="204"/>
      <c r="H116" s="204"/>
      <c r="I116" s="204"/>
      <c r="J116" s="204"/>
      <c r="K116" s="204"/>
    </row>
    <row r="117" spans="1:11" ht="21" customHeight="1">
      <c r="A117" s="205" t="s">
        <v>281</v>
      </c>
      <c r="B117" s="206" t="s">
        <v>282</v>
      </c>
      <c r="C117" s="207" t="s">
        <v>2</v>
      </c>
      <c r="D117" s="208" t="s">
        <v>211</v>
      </c>
      <c r="E117" s="9"/>
      <c r="F117" s="108" t="s">
        <v>4</v>
      </c>
      <c r="G117" s="108" t="s">
        <v>289</v>
      </c>
      <c r="H117" s="108" t="s">
        <v>290</v>
      </c>
      <c r="I117" s="108" t="s">
        <v>291</v>
      </c>
      <c r="J117" s="109" t="s">
        <v>286</v>
      </c>
      <c r="K117" s="110" t="s">
        <v>259</v>
      </c>
    </row>
    <row r="118" spans="1:11" ht="21" customHeight="1">
      <c r="A118" s="203"/>
      <c r="B118" s="206"/>
      <c r="C118" s="207"/>
      <c r="D118" s="208"/>
      <c r="E118" s="111" t="s">
        <v>3</v>
      </c>
      <c r="F118" s="112" t="s">
        <v>9</v>
      </c>
      <c r="G118" s="112" t="s">
        <v>9</v>
      </c>
      <c r="H118" s="112" t="s">
        <v>9</v>
      </c>
      <c r="I118" s="112" t="s">
        <v>9</v>
      </c>
      <c r="J118" s="109" t="s">
        <v>287</v>
      </c>
      <c r="K118" s="110" t="s">
        <v>288</v>
      </c>
    </row>
    <row r="119" spans="1:11" ht="21" customHeight="1">
      <c r="A119" s="203"/>
      <c r="B119" s="67"/>
      <c r="C119" s="67" t="s">
        <v>8</v>
      </c>
      <c r="D119" s="67"/>
      <c r="E119" s="68">
        <v>704705</v>
      </c>
      <c r="F119" s="69">
        <v>46.58</v>
      </c>
      <c r="G119" s="69">
        <v>37.12</v>
      </c>
      <c r="H119" s="69">
        <v>39.12</v>
      </c>
      <c r="I119" s="69">
        <v>36.34</v>
      </c>
      <c r="J119" s="70">
        <f>AVERAGE(F119:I119)</f>
        <v>39.79</v>
      </c>
      <c r="K119" s="71"/>
    </row>
    <row r="120" spans="1:11" ht="21" customHeight="1">
      <c r="A120" s="203"/>
      <c r="B120" s="67"/>
      <c r="C120" s="67" t="s">
        <v>258</v>
      </c>
      <c r="D120" s="67"/>
      <c r="E120" s="117">
        <v>2916</v>
      </c>
      <c r="F120" s="118">
        <v>43.83</v>
      </c>
      <c r="G120" s="118">
        <v>33.94</v>
      </c>
      <c r="H120" s="118">
        <v>37.6</v>
      </c>
      <c r="I120" s="118">
        <v>29.96</v>
      </c>
      <c r="J120" s="119">
        <f>AVERAGE(F120:I120)</f>
        <v>36.3325</v>
      </c>
      <c r="K120" s="120">
        <f>J120-J119</f>
        <v>-3.457499999999996</v>
      </c>
    </row>
    <row r="121" spans="1:11" ht="20.25">
      <c r="A121" s="8">
        <v>1</v>
      </c>
      <c r="B121" s="7" t="s">
        <v>261</v>
      </c>
      <c r="C121" s="38" t="s">
        <v>45</v>
      </c>
      <c r="D121" s="39" t="s">
        <v>214</v>
      </c>
      <c r="E121" s="42">
        <v>162</v>
      </c>
      <c r="F121" s="43">
        <v>47.375771</v>
      </c>
      <c r="G121" s="43">
        <v>42.28395</v>
      </c>
      <c r="H121" s="43">
        <v>40.280864</v>
      </c>
      <c r="I121" s="43">
        <v>42.484567</v>
      </c>
      <c r="J121" s="32">
        <f>AVERAGE(F121,G121,H121,I121)</f>
        <v>43.106288</v>
      </c>
      <c r="K121" s="33">
        <f>J121-39.79</f>
        <v>3.316288</v>
      </c>
    </row>
    <row r="122" spans="1:11" ht="20.25">
      <c r="A122" s="8">
        <v>2</v>
      </c>
      <c r="B122" s="7" t="s">
        <v>267</v>
      </c>
      <c r="C122" s="16" t="s">
        <v>147</v>
      </c>
      <c r="D122" s="17" t="s">
        <v>214</v>
      </c>
      <c r="E122" s="42">
        <v>162</v>
      </c>
      <c r="F122" s="43">
        <v>45.822058</v>
      </c>
      <c r="G122" s="43">
        <v>34.411764</v>
      </c>
      <c r="H122" s="43">
        <v>37.058823</v>
      </c>
      <c r="I122" s="43">
        <v>32.323529</v>
      </c>
      <c r="J122" s="34">
        <f>AVERAGE(F122,G122,H122,I122)</f>
        <v>37.4040435</v>
      </c>
      <c r="K122" s="35">
        <f>J122-39.79</f>
        <v>-2.385956499999999</v>
      </c>
    </row>
    <row r="123" spans="1:11" ht="20.25">
      <c r="A123" s="8">
        <v>3</v>
      </c>
      <c r="B123" s="7" t="s">
        <v>261</v>
      </c>
      <c r="C123" s="16" t="s">
        <v>133</v>
      </c>
      <c r="D123" s="17" t="s">
        <v>214</v>
      </c>
      <c r="E123" s="42">
        <v>162</v>
      </c>
      <c r="F123" s="43">
        <v>44.285256</v>
      </c>
      <c r="G123" s="43">
        <v>31.217948</v>
      </c>
      <c r="H123" s="43">
        <v>37.929487</v>
      </c>
      <c r="I123" s="43">
        <v>26.955128</v>
      </c>
      <c r="J123" s="34">
        <f>AVERAGE(F123,G123,H123,I123)</f>
        <v>35.09695475</v>
      </c>
      <c r="K123" s="35">
        <f>J123-39.79</f>
        <v>-4.693045249999997</v>
      </c>
    </row>
  </sheetData>
  <sheetProtection/>
  <mergeCells count="16">
    <mergeCell ref="B1:K1"/>
    <mergeCell ref="A4:A5"/>
    <mergeCell ref="A6:A7"/>
    <mergeCell ref="A3:K3"/>
    <mergeCell ref="B2:K2"/>
    <mergeCell ref="B4:B5"/>
    <mergeCell ref="C4:C5"/>
    <mergeCell ref="D4:D5"/>
    <mergeCell ref="A119:A120"/>
    <mergeCell ref="B114:K114"/>
    <mergeCell ref="B115:K115"/>
    <mergeCell ref="A116:K116"/>
    <mergeCell ref="A117:A118"/>
    <mergeCell ref="B117:B118"/>
    <mergeCell ref="C117:C118"/>
    <mergeCell ref="D117:D118"/>
  </mergeCells>
  <printOptions/>
  <pageMargins left="0.25" right="0.25" top="0.75" bottom="0.75" header="0.3" footer="0.3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6.421875" style="3" customWidth="1"/>
    <col min="2" max="2" width="17.28125" style="0" customWidth="1"/>
    <col min="3" max="3" width="7.140625" style="0" customWidth="1"/>
    <col min="4" max="4" width="8.140625" style="0" customWidth="1"/>
    <col min="5" max="5" width="8.00390625" style="0" customWidth="1"/>
    <col min="6" max="6" width="8.140625" style="0" customWidth="1"/>
    <col min="7" max="7" width="7.140625" style="0" customWidth="1"/>
    <col min="8" max="8" width="8.28125" style="0" customWidth="1"/>
    <col min="9" max="9" width="7.28125" style="0" customWidth="1"/>
  </cols>
  <sheetData>
    <row r="1" spans="1:9" ht="20.25">
      <c r="A1" s="197" t="s">
        <v>294</v>
      </c>
      <c r="B1" s="197"/>
      <c r="C1" s="197"/>
      <c r="D1" s="197"/>
      <c r="E1" s="197"/>
      <c r="F1" s="197"/>
      <c r="G1" s="197"/>
      <c r="H1" s="197"/>
      <c r="I1" s="197"/>
    </row>
    <row r="2" spans="1:9" ht="20.25">
      <c r="A2" s="211" t="s">
        <v>1</v>
      </c>
      <c r="B2" s="212" t="s">
        <v>282</v>
      </c>
      <c r="C2" s="9" t="s">
        <v>280</v>
      </c>
      <c r="D2" s="212" t="s">
        <v>277</v>
      </c>
      <c r="E2" s="212"/>
      <c r="F2" s="212"/>
      <c r="G2" s="212"/>
      <c r="H2" s="10" t="s">
        <v>260</v>
      </c>
      <c r="I2" s="212" t="s">
        <v>259</v>
      </c>
    </row>
    <row r="3" spans="1:9" ht="20.25">
      <c r="A3" s="211"/>
      <c r="B3" s="212"/>
      <c r="C3" s="11" t="s">
        <v>279</v>
      </c>
      <c r="D3" s="12" t="s">
        <v>4</v>
      </c>
      <c r="E3" s="13" t="s">
        <v>5</v>
      </c>
      <c r="F3" s="13" t="s">
        <v>6</v>
      </c>
      <c r="G3" s="13" t="s">
        <v>7</v>
      </c>
      <c r="H3" s="13" t="s">
        <v>278</v>
      </c>
      <c r="I3" s="212"/>
    </row>
    <row r="4" spans="1:9" ht="20.25">
      <c r="A4" s="57"/>
      <c r="B4" s="58" t="str">
        <f>จัดเครือข่าย!C5</f>
        <v>ระดับประเทศ</v>
      </c>
      <c r="C4" s="11">
        <v>704705</v>
      </c>
      <c r="D4" s="12">
        <v>46.58</v>
      </c>
      <c r="E4" s="13">
        <v>37.12</v>
      </c>
      <c r="F4" s="13">
        <v>39.12</v>
      </c>
      <c r="G4" s="13">
        <v>36.34</v>
      </c>
      <c r="H4" s="13">
        <v>39.79</v>
      </c>
      <c r="I4" s="58" t="s">
        <v>288</v>
      </c>
    </row>
    <row r="5" spans="1:9" ht="20.25">
      <c r="A5" s="57"/>
      <c r="B5" s="58" t="str">
        <f>จัดเครือข่าย!C6</f>
        <v>ระดับเขตพื้นที่</v>
      </c>
      <c r="C5" s="11">
        <v>2916</v>
      </c>
      <c r="D5" s="12">
        <v>43.83</v>
      </c>
      <c r="E5" s="13">
        <v>33.94</v>
      </c>
      <c r="F5" s="13">
        <v>37.6</v>
      </c>
      <c r="G5" s="13">
        <v>29.96</v>
      </c>
      <c r="H5" s="106">
        <v>36.3325</v>
      </c>
      <c r="I5" s="58"/>
    </row>
    <row r="6" spans="1:10" ht="20.25">
      <c r="A6" s="15">
        <v>1</v>
      </c>
      <c r="B6" s="21" t="s">
        <v>274</v>
      </c>
      <c r="C6" s="15">
        <v>73</v>
      </c>
      <c r="D6" s="101">
        <v>49.17058800000001</v>
      </c>
      <c r="E6" s="101">
        <v>42.932486250000004</v>
      </c>
      <c r="F6" s="101">
        <v>44.957232000000005</v>
      </c>
      <c r="G6" s="101">
        <v>32.619188</v>
      </c>
      <c r="H6" s="56">
        <v>42.419873562499994</v>
      </c>
      <c r="I6" s="182">
        <v>2.6298735625</v>
      </c>
      <c r="J6" s="183" t="s">
        <v>342</v>
      </c>
    </row>
    <row r="7" spans="1:10" ht="20.25">
      <c r="A7" s="15">
        <v>2</v>
      </c>
      <c r="B7" s="21" t="s">
        <v>266</v>
      </c>
      <c r="C7" s="15">
        <v>61</v>
      </c>
      <c r="D7" s="101">
        <v>49.0691287</v>
      </c>
      <c r="E7" s="101">
        <v>42.5867422</v>
      </c>
      <c r="F7" s="101">
        <v>40.441931800000006</v>
      </c>
      <c r="G7" s="101">
        <v>33.5367422</v>
      </c>
      <c r="H7" s="56">
        <f>AVERAGE(D7:G7)</f>
        <v>41.408636224999995</v>
      </c>
      <c r="I7" s="182">
        <f aca="true" t="shared" si="0" ref="I7:I24">H7-39.79</f>
        <v>1.618636224999996</v>
      </c>
      <c r="J7" s="183" t="s">
        <v>342</v>
      </c>
    </row>
    <row r="8" spans="1:9" ht="20.25">
      <c r="A8" s="15">
        <v>3</v>
      </c>
      <c r="B8" s="21" t="s">
        <v>15</v>
      </c>
      <c r="C8" s="15">
        <f>จัดเครือข่าย!E136</f>
        <v>129</v>
      </c>
      <c r="D8" s="101">
        <f>จัดเครือข่าย!F136</f>
        <v>49.6389084</v>
      </c>
      <c r="E8" s="101">
        <f>จัดเครือข่าย!G136</f>
        <v>38.557600300000004</v>
      </c>
      <c r="F8" s="101">
        <f>จัดเครือข่าย!H136</f>
        <v>39.316401</v>
      </c>
      <c r="G8" s="101">
        <f>จัดเครือข่าย!I136</f>
        <v>33.440704999999994</v>
      </c>
      <c r="H8" s="56">
        <f>AVERAGE(D8:G8)</f>
        <v>40.238403675</v>
      </c>
      <c r="I8" s="182">
        <f t="shared" si="0"/>
        <v>0.44840367500000156</v>
      </c>
    </row>
    <row r="9" spans="1:9" ht="20.25">
      <c r="A9" s="40">
        <v>4</v>
      </c>
      <c r="B9" s="41" t="s">
        <v>275</v>
      </c>
      <c r="C9" s="105">
        <v>110</v>
      </c>
      <c r="D9" s="104">
        <v>46.73731836363636</v>
      </c>
      <c r="E9" s="104">
        <v>38.888643</v>
      </c>
      <c r="F9" s="104">
        <v>40.989453363636365</v>
      </c>
      <c r="G9" s="104">
        <v>32.71206372727273</v>
      </c>
      <c r="H9" s="56">
        <f>AVERAGE(D9:G9)</f>
        <v>39.831869613636364</v>
      </c>
      <c r="I9" s="182">
        <f t="shared" si="0"/>
        <v>0.04186961363636499</v>
      </c>
    </row>
    <row r="10" spans="1:9" ht="20.25">
      <c r="A10" s="40">
        <v>5</v>
      </c>
      <c r="B10" s="41" t="s">
        <v>272</v>
      </c>
      <c r="C10" s="102">
        <f>จัดเครือข่าย!E209</f>
        <v>142</v>
      </c>
      <c r="D10" s="103">
        <f>จัดเครือข่าย!F209</f>
        <v>47.376198846153834</v>
      </c>
      <c r="E10" s="103">
        <f>จัดเครือข่าย!G209</f>
        <v>39.163091846153854</v>
      </c>
      <c r="F10" s="103">
        <f>จัดเครือข่าย!H209</f>
        <v>39.58588546153846</v>
      </c>
      <c r="G10" s="103">
        <f>จัดเครือข่าย!I209</f>
        <v>32.05443446153846</v>
      </c>
      <c r="H10" s="107">
        <f>AVERAGE(D10:G10)</f>
        <v>39.54490265384615</v>
      </c>
      <c r="I10" s="181">
        <f t="shared" si="0"/>
        <v>-0.24509734615384815</v>
      </c>
    </row>
    <row r="11" spans="1:9" ht="20.25">
      <c r="A11" s="40">
        <v>6</v>
      </c>
      <c r="B11" s="41" t="s">
        <v>23</v>
      </c>
      <c r="C11" s="102">
        <v>160</v>
      </c>
      <c r="D11" s="103">
        <v>46.209877</v>
      </c>
      <c r="E11" s="103">
        <v>34.95488373333333</v>
      </c>
      <c r="F11" s="103">
        <v>37.451738666666664</v>
      </c>
      <c r="G11" s="103">
        <v>33.0298852</v>
      </c>
      <c r="H11" s="107">
        <v>37.91159615000001</v>
      </c>
      <c r="I11" s="181">
        <f t="shared" si="0"/>
        <v>-1.8784038499999909</v>
      </c>
    </row>
    <row r="12" spans="1:9" ht="20.25">
      <c r="A12" s="40">
        <v>7</v>
      </c>
      <c r="B12" s="41" t="s">
        <v>261</v>
      </c>
      <c r="C12" s="102">
        <f>จัดเครือข่าย!E22</f>
        <v>400</v>
      </c>
      <c r="D12" s="103">
        <f>จัดเครือข่าย!F22</f>
        <v>44.64743386666666</v>
      </c>
      <c r="E12" s="103">
        <f>จัดเครือข่าย!G22</f>
        <v>33.4130928</v>
      </c>
      <c r="F12" s="103">
        <f>จัดเครือข่าย!H22</f>
        <v>38.44090773333333</v>
      </c>
      <c r="G12" s="103">
        <f>จัดเครือข่าย!I22</f>
        <v>32.3569962</v>
      </c>
      <c r="H12" s="107">
        <f aca="true" t="shared" si="1" ref="H12:H24">AVERAGE(D12:G12)</f>
        <v>37.21460765</v>
      </c>
      <c r="I12" s="181">
        <f t="shared" si="0"/>
        <v>-2.5753923500000013</v>
      </c>
    </row>
    <row r="13" spans="1:9" ht="20.25">
      <c r="A13" s="40">
        <v>8</v>
      </c>
      <c r="B13" s="41" t="s">
        <v>270</v>
      </c>
      <c r="C13" s="102">
        <f>จัดเครือข่าย!E152</f>
        <v>116</v>
      </c>
      <c r="D13" s="103">
        <f>จัดเครือข่าย!F152</f>
        <v>45.157013066666664</v>
      </c>
      <c r="E13" s="103">
        <f>จัดเครือข่าย!G152</f>
        <v>33.657212066666666</v>
      </c>
      <c r="F13" s="103">
        <f>จัดเครือข่าย!H152</f>
        <v>39.450468</v>
      </c>
      <c r="G13" s="103">
        <f>จัดเครือข่าย!I152</f>
        <v>28.625453466666666</v>
      </c>
      <c r="H13" s="107">
        <f t="shared" si="1"/>
        <v>36.72253665</v>
      </c>
      <c r="I13" s="181">
        <f t="shared" si="0"/>
        <v>-3.067463349999997</v>
      </c>
    </row>
    <row r="14" spans="1:9" ht="20.25">
      <c r="A14" s="40">
        <v>9</v>
      </c>
      <c r="B14" s="41" t="s">
        <v>264</v>
      </c>
      <c r="C14" s="102">
        <f>จัดเครือข่าย!E89</f>
        <v>162</v>
      </c>
      <c r="D14" s="103">
        <f>จัดเครือข่าย!F89</f>
        <v>45.20008033333334</v>
      </c>
      <c r="E14" s="103">
        <f>จัดเครือข่าย!G89</f>
        <v>33.5419215</v>
      </c>
      <c r="F14" s="103">
        <f>จัดเครือข่าย!H89</f>
        <v>38.74901033333334</v>
      </c>
      <c r="G14" s="103">
        <f>จัดเครือข่าย!I89</f>
        <v>27.961732333333334</v>
      </c>
      <c r="H14" s="107">
        <f t="shared" si="1"/>
        <v>36.363186125000006</v>
      </c>
      <c r="I14" s="181">
        <f t="shared" si="0"/>
        <v>-3.4268138749999935</v>
      </c>
    </row>
    <row r="15" spans="1:9" ht="20.25">
      <c r="A15" s="40">
        <v>10</v>
      </c>
      <c r="B15" s="41" t="s">
        <v>271</v>
      </c>
      <c r="C15" s="102">
        <f>จัดเครือข่าย!E220</f>
        <v>140</v>
      </c>
      <c r="D15" s="103">
        <f>จัดเครือข่าย!F220</f>
        <v>43.2586948</v>
      </c>
      <c r="E15" s="103">
        <f>จัดเครือข่าย!G220</f>
        <v>33.5172703</v>
      </c>
      <c r="F15" s="103">
        <f>จัดเครือข่าย!H220</f>
        <v>38.7971085</v>
      </c>
      <c r="G15" s="103">
        <f>จัดเครือข่าย!I220</f>
        <v>28.472040999999997</v>
      </c>
      <c r="H15" s="101">
        <f t="shared" si="1"/>
        <v>36.01127865</v>
      </c>
      <c r="I15" s="181">
        <f t="shared" si="0"/>
        <v>-3.778721349999998</v>
      </c>
    </row>
    <row r="16" spans="1:9" ht="20.25">
      <c r="A16" s="40">
        <v>11</v>
      </c>
      <c r="B16" s="41" t="s">
        <v>263</v>
      </c>
      <c r="C16" s="102">
        <f>จัดเครือข่าย!E58</f>
        <v>170</v>
      </c>
      <c r="D16" s="103">
        <f>จัดเครือข่าย!F58</f>
        <v>42.32531888235294</v>
      </c>
      <c r="E16" s="103">
        <f>จัดเครือข่าย!G58</f>
        <v>32.544960882352946</v>
      </c>
      <c r="F16" s="103">
        <f>จัดเครือข่าย!H58</f>
        <v>37.990660705882355</v>
      </c>
      <c r="G16" s="103">
        <f>จัดเครือข่าย!I58</f>
        <v>28.459781470588236</v>
      </c>
      <c r="H16" s="101">
        <f t="shared" si="1"/>
        <v>35.33018048529412</v>
      </c>
      <c r="I16" s="181">
        <f t="shared" si="0"/>
        <v>-4.4598195147058775</v>
      </c>
    </row>
    <row r="17" spans="1:9" ht="20.25">
      <c r="A17" s="40">
        <v>12</v>
      </c>
      <c r="B17" s="41" t="s">
        <v>269</v>
      </c>
      <c r="C17" s="102">
        <f>จัดเครือข่าย!E164</f>
        <v>133</v>
      </c>
      <c r="D17" s="103">
        <f>จัดเครือข่าย!F164</f>
        <v>41.569374363636356</v>
      </c>
      <c r="E17" s="103">
        <f>จัดเครือข่าย!G164</f>
        <v>33.20239190909091</v>
      </c>
      <c r="F17" s="103">
        <f>จัดเครือข่าย!H164</f>
        <v>37.92061418181818</v>
      </c>
      <c r="G17" s="103">
        <f>จัดเครือข่าย!I164</f>
        <v>28.407386636363636</v>
      </c>
      <c r="H17" s="101">
        <f t="shared" si="1"/>
        <v>35.27494177272727</v>
      </c>
      <c r="I17" s="181">
        <f t="shared" si="0"/>
        <v>-4.515058227272732</v>
      </c>
    </row>
    <row r="18" spans="1:9" ht="20.25">
      <c r="A18" s="40">
        <v>13</v>
      </c>
      <c r="B18" s="41" t="s">
        <v>38</v>
      </c>
      <c r="C18" s="102">
        <f>จัดเครือข่าย!E179</f>
        <v>228</v>
      </c>
      <c r="D18" s="103">
        <f>จัดเครือข่าย!F179</f>
        <v>41.93377664285714</v>
      </c>
      <c r="E18" s="103">
        <f>จัดเครือข่าย!G179</f>
        <v>32.57787935714286</v>
      </c>
      <c r="F18" s="103">
        <f>จัดเครือข่าย!H179</f>
        <v>35.64255121428571</v>
      </c>
      <c r="G18" s="103">
        <f>จัดเครือข่าย!I179</f>
        <v>29.64200285714286</v>
      </c>
      <c r="H18" s="101">
        <f t="shared" si="1"/>
        <v>34.94905251785715</v>
      </c>
      <c r="I18" s="181">
        <f t="shared" si="0"/>
        <v>-4.840947482142852</v>
      </c>
    </row>
    <row r="19" spans="1:9" ht="20.25">
      <c r="A19" s="40">
        <v>14</v>
      </c>
      <c r="B19" s="41" t="s">
        <v>273</v>
      </c>
      <c r="C19" s="102">
        <f>จัดเครือข่าย!E231</f>
        <v>86</v>
      </c>
      <c r="D19" s="103">
        <f>จัดเครือข่าย!F231</f>
        <v>41.736942500000005</v>
      </c>
      <c r="E19" s="103">
        <f>จัดเครือข่าย!G231</f>
        <v>32.917720100000004</v>
      </c>
      <c r="F19" s="103">
        <f>จัดเครือข่าย!H231</f>
        <v>38.1416926</v>
      </c>
      <c r="G19" s="103">
        <f>จัดเครือข่าย!I231</f>
        <v>26.897919300000005</v>
      </c>
      <c r="H19" s="101">
        <f t="shared" si="1"/>
        <v>34.923568625</v>
      </c>
      <c r="I19" s="181">
        <f t="shared" si="0"/>
        <v>-4.866431374999998</v>
      </c>
    </row>
    <row r="20" spans="1:9" ht="20.25">
      <c r="A20" s="40">
        <v>15</v>
      </c>
      <c r="B20" s="41" t="s">
        <v>262</v>
      </c>
      <c r="C20" s="102">
        <f>จัดเครือข่าย!E40</f>
        <v>153</v>
      </c>
      <c r="D20" s="103">
        <f>จัดเครือข่าย!F40</f>
        <v>42.720596</v>
      </c>
      <c r="E20" s="103">
        <f>จัดเครือข่าย!G40</f>
        <v>32.8163418125</v>
      </c>
      <c r="F20" s="103">
        <f>จัดเครือข่าย!H40</f>
        <v>35.973955687499995</v>
      </c>
      <c r="G20" s="103">
        <f>จัดเครือข่าย!I40</f>
        <v>26.5455385625</v>
      </c>
      <c r="H20" s="101">
        <f t="shared" si="1"/>
        <v>34.514108015625</v>
      </c>
      <c r="I20" s="181">
        <f t="shared" si="0"/>
        <v>-5.275891984375001</v>
      </c>
    </row>
    <row r="21" spans="1:9" ht="20.25">
      <c r="A21" s="40">
        <v>16</v>
      </c>
      <c r="B21" s="41" t="s">
        <v>268</v>
      </c>
      <c r="C21" s="102">
        <f>จัดเครือข่าย!E125</f>
        <v>126</v>
      </c>
      <c r="D21" s="103">
        <f>จัดเครือข่าย!F125</f>
        <v>40.90904991666667</v>
      </c>
      <c r="E21" s="103">
        <f>จัดเครือข่าย!G125</f>
        <v>33.36127058333334</v>
      </c>
      <c r="F21" s="103">
        <f>จัดเครือข่าย!H125</f>
        <v>36.57535483333334</v>
      </c>
      <c r="G21" s="103">
        <f>จัดเครือข่าย!I125</f>
        <v>26.44552891666667</v>
      </c>
      <c r="H21" s="101">
        <f t="shared" si="1"/>
        <v>34.3228010625</v>
      </c>
      <c r="I21" s="181">
        <f t="shared" si="0"/>
        <v>-5.467198937500001</v>
      </c>
    </row>
    <row r="22" spans="1:9" ht="20.25">
      <c r="A22" s="40">
        <v>17</v>
      </c>
      <c r="B22" s="41" t="s">
        <v>265</v>
      </c>
      <c r="C22" s="102">
        <f>จัดเครือข่าย!E76</f>
        <v>155</v>
      </c>
      <c r="D22" s="103">
        <f>จัดเครือข่าย!F76</f>
        <v>40.57286852941177</v>
      </c>
      <c r="E22" s="103">
        <f>จัดเครือข่าย!G76</f>
        <v>32.286370294117646</v>
      </c>
      <c r="F22" s="103">
        <f>จัดเครือข่าย!H76</f>
        <v>35.7457265882353</v>
      </c>
      <c r="G22" s="103">
        <f>จัดเครือข่าย!I76</f>
        <v>27.190057705882353</v>
      </c>
      <c r="H22" s="101">
        <f t="shared" si="1"/>
        <v>33.94875577941177</v>
      </c>
      <c r="I22" s="181">
        <f t="shared" si="0"/>
        <v>-5.84124422058823</v>
      </c>
    </row>
    <row r="23" spans="1:9" ht="20.25">
      <c r="A23" s="40">
        <v>18</v>
      </c>
      <c r="B23" s="41" t="s">
        <v>267</v>
      </c>
      <c r="C23" s="102">
        <f>จัดเครือข่าย!E112</f>
        <v>181</v>
      </c>
      <c r="D23" s="103">
        <f>จัดเครือข่าย!F112</f>
        <v>40.318021099999996</v>
      </c>
      <c r="E23" s="103">
        <f>จัดเครือข่าย!G112</f>
        <v>29.517490799999997</v>
      </c>
      <c r="F23" s="103">
        <f>จัดเครือข่าย!H112</f>
        <v>33.0240679</v>
      </c>
      <c r="G23" s="103">
        <f>จัดเครือข่าย!I112</f>
        <v>27.394441600000004</v>
      </c>
      <c r="H23" s="101">
        <f t="shared" si="1"/>
        <v>32.56350535</v>
      </c>
      <c r="I23" s="181">
        <f t="shared" si="0"/>
        <v>-7.226494649999999</v>
      </c>
    </row>
    <row r="24" spans="1:9" ht="20.25">
      <c r="A24" s="40">
        <v>19</v>
      </c>
      <c r="B24" s="41" t="s">
        <v>276</v>
      </c>
      <c r="C24" s="102">
        <f>จัดเครือข่าย!E195</f>
        <v>191</v>
      </c>
      <c r="D24" s="103">
        <f>จัดเครือข่าย!F195</f>
        <v>38.923880714285715</v>
      </c>
      <c r="E24" s="103">
        <f>จัดเครือข่าย!G195</f>
        <v>30.127263785714288</v>
      </c>
      <c r="F24" s="103">
        <f>จัดเครือข่าย!H195</f>
        <v>34.55431257142857</v>
      </c>
      <c r="G24" s="103">
        <f>จัดเครือข่าย!I195</f>
        <v>26.43162728571429</v>
      </c>
      <c r="H24" s="101">
        <f t="shared" si="1"/>
        <v>32.50927108928572</v>
      </c>
      <c r="I24" s="181">
        <f t="shared" si="0"/>
        <v>-7.280728910714281</v>
      </c>
    </row>
  </sheetData>
  <sheetProtection/>
  <mergeCells count="5">
    <mergeCell ref="A1:I1"/>
    <mergeCell ref="A2:A3"/>
    <mergeCell ref="B2:B3"/>
    <mergeCell ref="D2:G2"/>
    <mergeCell ref="I2:I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cp:lastPrinted>2018-04-03T01:21:50Z</cp:lastPrinted>
  <dcterms:created xsi:type="dcterms:W3CDTF">2017-03-25T02:31:01Z</dcterms:created>
  <dcterms:modified xsi:type="dcterms:W3CDTF">2018-04-03T01:21:57Z</dcterms:modified>
  <cp:category/>
  <cp:version/>
  <cp:contentType/>
  <cp:contentStatus/>
</cp:coreProperties>
</file>