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667" firstSheet="1" activeTab="6"/>
  </bookViews>
  <sheets>
    <sheet name="ภาษาไทย ม.2 ค่าSD" sheetId="1" r:id="rId1"/>
    <sheet name="ภาษาไทย ม.2" sheetId="2" r:id="rId2"/>
    <sheet name="คณิต ม.2 ค่าSD" sheetId="3" r:id="rId3"/>
    <sheet name="คณิต ม.2" sheetId="4" r:id="rId4"/>
    <sheet name="สังคม ม.2 ค่าSD" sheetId="5" r:id="rId5"/>
    <sheet name="สังคม ม.2" sheetId="6" r:id="rId6"/>
    <sheet name="อังกฤษ ม.2 ค่าSD" sheetId="7" r:id="rId7"/>
    <sheet name="อังกฤษ ม.2" sheetId="8" r:id="rId8"/>
    <sheet name="รหัสโรงเรียน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<sst xmlns="http://schemas.openxmlformats.org/spreadsheetml/2006/main" count="828" uniqueCount="344">
  <si>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</si>
  <si>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</si>
  <si>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</si>
  <si>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</si>
  <si>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</si>
  <si>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</si>
  <si>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</si>
  <si>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</si>
  <si>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</si>
  <si>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</si>
  <si>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</si>
  <si>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</si>
  <si>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</si>
  <si>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</si>
  <si>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</si>
  <si>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</si>
  <si>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</si>
  <si>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</si>
  <si>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</si>
  <si>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</si>
  <si>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</si>
  <si>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</si>
  <si>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</si>
  <si>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</si>
  <si>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</si>
  <si>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</si>
  <si>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</si>
  <si>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</si>
  <si>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</si>
  <si>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</si>
  <si>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</si>
  <si>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</si>
  <si>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</si>
  <si>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</si>
  <si>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</si>
  <si>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</si>
  <si>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</si>
  <si>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</si>
  <si>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</si>
  <si>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</si>
  <si>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</si>
  <si>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</si>
  <si>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</si>
  <si>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</si>
  <si>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</si>
  <si>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</si>
  <si>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</si>
  <si>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</si>
  <si>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</si>
  <si>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</si>
  <si>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</si>
  <si>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</si>
  <si>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</si>
  <si>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</si>
  <si>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</si>
  <si>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</si>
  <si>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</si>
  <si>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</si>
  <si>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</si>
  <si>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</si>
  <si>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</si>
  <si>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</si>
  <si>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</si>
  <si>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</si>
  <si>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</si>
  <si>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</si>
  <si>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</si>
  <si>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</si>
  <si>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</si>
  <si>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</si>
  <si>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</si>
  <si>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</si>
  <si>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</si>
  <si>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</si>
  <si>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</si>
  <si>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</si>
  <si>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</si>
  <si>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</si>
  <si>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</si>
  <si>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</si>
  <si>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</si>
  <si>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</si>
  <si>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</si>
  <si>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</si>
  <si>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</si>
  <si>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</si>
  <si>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</si>
  <si>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</si>
  <si>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</si>
  <si>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</si>
  <si>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</si>
  <si>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</si>
  <si>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</si>
  <si>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</si>
  <si>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</si>
  <si>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</si>
  <si>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</si>
  <si>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</si>
  <si>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</si>
  <si>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</si>
  <si>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</si>
  <si>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</si>
  <si>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</si>
  <si>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</si>
  <si>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</si>
  <si>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</si>
  <si>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</si>
  <si>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</si>
  <si>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</si>
  <si>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</si>
  <si>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</si>
  <si>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</si>
  <si>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</si>
  <si>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</si>
  <si>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</si>
  <si>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</si>
  <si>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</si>
  <si>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</si>
  <si>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</si>
  <si>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</si>
  <si>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</si>
  <si>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</si>
  <si>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</si>
  <si>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</si>
  <si>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</si>
  <si>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</si>
  <si>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</si>
  <si>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</si>
  <si>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</si>
  <si>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</si>
  <si>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</si>
  <si>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</si>
  <si>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</si>
  <si>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</si>
  <si>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</si>
  <si>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</si>
  <si>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</si>
  <si>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</si>
  <si>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</si>
  <si>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</si>
  <si>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</si>
  <si>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</si>
  <si>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</si>
  <si>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</si>
  <si>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</si>
  <si>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</si>
  <si>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</si>
  <si>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</si>
  <si>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</si>
  <si>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</si>
  <si>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</si>
  <si>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</si>
  <si>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</si>
  <si>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</si>
  <si>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</si>
  <si>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</si>
  <si>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</si>
  <si>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</si>
  <si>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</si>
  <si>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</si>
  <si>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</si>
  <si>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</si>
  <si>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</si>
  <si>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</si>
  <si>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</si>
  <si>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</si>
  <si>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</si>
  <si>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</si>
  <si>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</si>
  <si>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</si>
  <si>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</si>
  <si>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</si>
  <si>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</si>
  <si>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</si>
  <si>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</si>
  <si>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</si>
  <si>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</si>
  <si>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</si>
  <si>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</si>
  <si>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</si>
  <si>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</si>
  <si>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</si>
  <si>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</si>
  <si>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</si>
  <si>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</si>
  <si>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</si>
  <si>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</si>
  <si>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</si>
  <si>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</si>
  <si>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</si>
  <si>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</si>
  <si>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</si>
  <si>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</si>
  <si>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</si>
  <si>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</si>
  <si>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</si>
  <si>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</si>
  <si>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</si>
  <si>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</si>
  <si>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</si>
  <si>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</si>
  <si>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</si>
  <si>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</si>
  <si>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</si>
  <si>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</si>
  <si>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</si>
  <si>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</si>
  <si>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</si>
  <si>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</si>
  <si>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</si>
  <si>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</si>
  <si>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</si>
  <si>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</si>
  <si>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</si>
  <si>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</si>
  <si>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</si>
  <si>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</si>
  <si>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</si>
  <si>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</si>
  <si>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</si>
  <si>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</si>
  <si>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</si>
  <si>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</si>
  <si>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</si>
  <si>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</si>
  <si>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</si>
  <si>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</si>
  <si>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</si>
  <si>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</si>
  <si>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</si>
  <si>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</si>
  <si>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</si>
  <si>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</si>
  <si>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</si>
  <si>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</si>
  <si>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</si>
  <si>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</si>
  <si>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</si>
  <si>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</si>
  <si>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</si>
  <si>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</si>
  <si>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</si>
  <si>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</si>
  <si>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</si>
  <si>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</si>
  <si>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</si>
  <si>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</si>
  <si>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</si>
  <si>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</si>
  <si>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</si>
  <si>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</si>
  <si>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</si>
  <si>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</si>
  <si>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</si>
  <si>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</si>
  <si>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</si>
  <si>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</si>
  <si>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</si>
  <si>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</si>
  <si>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</si>
  <si>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</si>
  <si>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</si>
  <si>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</si>
  <si>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</si>
  <si>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</si>
  <si>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</si>
  <si>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</si>
  <si>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</si>
  <si>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</si>
  <si>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</si>
  <si>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</si>
  <si>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</si>
  <si>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</si>
  <si>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</si>
  <si>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</si>
  <si>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</si>
  <si>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</si>
  <si>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</si>
  <si>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</si>
  <si>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</si>
  <si>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</si>
  <si>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</si>
  <si>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</si>
  <si>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</si>
  <si>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</si>
  <si>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</si>
  <si>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</si>
  <si>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</si>
  <si>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</si>
  <si>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</si>
  <si>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</si>
  <si>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</si>
  <si>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</si>
  <si>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</si>
  <si>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</si>
  <si>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</si>
  <si>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</si>
  <si>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</si>
  <si>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</si>
  <si>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</si>
  <si>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</si>
  <si>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</si>
  <si>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เครือข่ายไตรมิตรนวพัฒน์</t>
  </si>
  <si>
    <t>1499900340323</t>
  </si>
  <si>
    <t>1499900357269</t>
  </si>
  <si>
    <t>1499900357633</t>
  </si>
  <si>
    <t>1499900358109</t>
  </si>
  <si>
    <t>1499900361215</t>
  </si>
  <si>
    <t>1499900348545</t>
  </si>
  <si>
    <t>1499900364591</t>
  </si>
  <si>
    <t>1499900345295</t>
  </si>
  <si>
    <t>1499900378789</t>
  </si>
  <si>
    <t>1499900323224</t>
  </si>
  <si>
    <t>1499900350141</t>
  </si>
  <si>
    <t>1499900354651</t>
  </si>
  <si>
    <t>1499900354804</t>
  </si>
  <si>
    <t>1499900357358</t>
  </si>
  <si>
    <t>1470801363688</t>
  </si>
  <si>
    <t>04</t>
  </si>
  <si>
    <t>06</t>
  </si>
  <si>
    <t>1499900362068</t>
  </si>
  <si>
    <t>1499900346062</t>
  </si>
  <si>
    <t>ป</t>
  </si>
  <si>
    <t>วี</t>
  </si>
  <si>
    <t>นา</t>
  </si>
  <si>
    <t>1409730068</t>
  </si>
  <si>
    <t>1499900358028</t>
  </si>
  <si>
    <t>ขาดสอบ</t>
  </si>
  <si>
    <t>1499900358664</t>
  </si>
  <si>
    <t>1490101222275</t>
  </si>
  <si>
    <t>1049730037</t>
  </si>
  <si>
    <t>2490101040299</t>
  </si>
  <si>
    <t>1102003308293</t>
  </si>
  <si>
    <t>0.5</t>
  </si>
  <si>
    <t>1499900350621</t>
  </si>
  <si>
    <t>1100703286029</t>
  </si>
  <si>
    <t>1490101222143</t>
  </si>
  <si>
    <t>1368400002542</t>
  </si>
  <si>
    <t>.5</t>
  </si>
  <si>
    <t>1490700059134</t>
  </si>
  <si>
    <t>1490700059738</t>
  </si>
  <si>
    <t>1.5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</si>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</sst>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0" fillId="0" borderId="0" xfId="0" applyBorder="1" applyAlignment="1">
      <alignment/>
    </xf>
    <xf numFmtId="0" fontId="58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6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49" fontId="51" fillId="0" borderId="12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2" fontId="51" fillId="34" borderId="11" xfId="0" applyNumberFormat="1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0" fillId="0" borderId="11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left"/>
    </xf>
    <xf numFmtId="0" fontId="50" fillId="33" borderId="12" xfId="0" applyFont="1" applyFill="1" applyBorder="1" applyAlignment="1">
      <alignment/>
    </xf>
    <xf numFmtId="49" fontId="51" fillId="0" borderId="10" xfId="0" applyNumberFormat="1" applyFont="1" applyBorder="1" applyAlignment="1">
      <alignment horizontal="left"/>
    </xf>
    <xf numFmtId="2" fontId="51" fillId="0" borderId="10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 quotePrefix="1">
      <alignment/>
    </xf>
    <xf numFmtId="0" fontId="51" fillId="0" borderId="10" xfId="0" applyFont="1" applyBorder="1" applyAlignment="1" quotePrefix="1">
      <alignment/>
    </xf>
    <xf numFmtId="0" fontId="50" fillId="0" borderId="10" xfId="0" applyFont="1" applyBorder="1" applyAlignment="1" quotePrefix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0" fillId="0" borderId="0" xfId="0" applyNumberFormat="1" applyFont="1" applyAlignment="1">
      <alignment horizontal="center"/>
    </xf>
    <xf numFmtId="0" fontId="50" fillId="0" borderId="15" xfId="0" applyFont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1" fillId="0" borderId="12" xfId="0" applyFont="1" applyBorder="1" applyAlignment="1" quotePrefix="1">
      <alignment horizontal="center"/>
    </xf>
    <xf numFmtId="0" fontId="51" fillId="0" borderId="10" xfId="0" applyFont="1" applyBorder="1" applyAlignment="1" quotePrefix="1">
      <alignment horizontal="center"/>
    </xf>
    <xf numFmtId="0" fontId="50" fillId="0" borderId="10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1" fillId="35" borderId="12" xfId="0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51" fillId="36" borderId="0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51" fillId="36" borderId="17" xfId="0" applyFont="1" applyFill="1" applyBorder="1" applyAlignment="1">
      <alignment/>
    </xf>
    <xf numFmtId="2" fontId="51" fillId="36" borderId="10" xfId="0" applyNumberFormat="1" applyFont="1" applyFill="1" applyBorder="1" applyAlignment="1">
      <alignment/>
    </xf>
    <xf numFmtId="0" fontId="51" fillId="36" borderId="1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15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49" fontId="51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0" fillId="36" borderId="10" xfId="0" applyFont="1" applyFill="1" applyBorder="1" applyAlignment="1" quotePrefix="1">
      <alignment horizontal="center"/>
    </xf>
    <xf numFmtId="0" fontId="51" fillId="36" borderId="10" xfId="0" applyFont="1" applyFill="1" applyBorder="1" applyAlignment="1" quotePrefix="1">
      <alignment horizontal="center"/>
    </xf>
    <xf numFmtId="0" fontId="51" fillId="36" borderId="10" xfId="0" applyFont="1" applyFill="1" applyBorder="1" applyAlignment="1" quotePrefix="1">
      <alignment/>
    </xf>
    <xf numFmtId="0" fontId="50" fillId="36" borderId="16" xfId="0" applyFont="1" applyFill="1" applyBorder="1" applyAlignment="1" quotePrefix="1">
      <alignment horizontal="center"/>
    </xf>
    <xf numFmtId="0" fontId="51" fillId="36" borderId="16" xfId="0" applyFont="1" applyFill="1" applyBorder="1" applyAlignment="1" quotePrefix="1">
      <alignment horizontal="center"/>
    </xf>
    <xf numFmtId="0" fontId="51" fillId="36" borderId="16" xfId="0" applyFont="1" applyFill="1" applyBorder="1" applyAlignment="1">
      <alignment/>
    </xf>
    <xf numFmtId="0" fontId="51" fillId="36" borderId="16" xfId="0" applyFont="1" applyFill="1" applyBorder="1" applyAlignment="1" quotePrefix="1">
      <alignment/>
    </xf>
    <xf numFmtId="2" fontId="51" fillId="36" borderId="16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2" fontId="0" fillId="36" borderId="16" xfId="0" applyNumberFormat="1" applyFill="1" applyBorder="1" applyAlignment="1">
      <alignment/>
    </xf>
    <xf numFmtId="0" fontId="0" fillId="0" borderId="13" xfId="0" applyBorder="1" applyAlignment="1">
      <alignment/>
    </xf>
    <xf numFmtId="2" fontId="51" fillId="0" borderId="12" xfId="0" applyNumberFormat="1" applyFont="1" applyBorder="1" applyAlignment="1">
      <alignment/>
    </xf>
    <xf numFmtId="49" fontId="51" fillId="36" borderId="10" xfId="0" applyNumberFormat="1" applyFont="1" applyFill="1" applyBorder="1" applyAlignment="1">
      <alignment/>
    </xf>
    <xf numFmtId="49" fontId="51" fillId="36" borderId="10" xfId="0" applyNumberFormat="1" applyFont="1" applyFill="1" applyBorder="1" applyAlignment="1">
      <alignment horizontal="left"/>
    </xf>
    <xf numFmtId="0" fontId="50" fillId="36" borderId="10" xfId="0" applyFont="1" applyFill="1" applyBorder="1" applyAlignment="1" quotePrefix="1">
      <alignment/>
    </xf>
    <xf numFmtId="0" fontId="50" fillId="36" borderId="16" xfId="0" applyFont="1" applyFill="1" applyBorder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8;&#3588;&#3619;&#3639;&#3629;&#3586;&#3656;&#3634;&#3618;&#3652;&#3605;&#3619;&#3617;&#3636;&#3605;&#3619;&#3631;\&#3626;&#3629;&#3610;%20las,Nt%20&#3588;&#3619;&#3641;&#3604;&#3619;&#3640;&#3603;&#3637;\&#3617;.2&#3614;&#3637;&#3656;&#3619;&#3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ษาไทย ป.5"/>
      <sheetName val="คณิต ป.5"/>
      <sheetName val="รหัสโรงเรียน"/>
      <sheetName val="วิทย์ ป.5 "/>
    </sheetNames>
    <sheetDataSet>
      <sheetData sheetId="0">
        <row r="11">
          <cell r="A11" t="str">
            <v>คำฮีเบญจวิทย์</v>
          </cell>
          <cell r="B11" t="str">
            <v>1049730045</v>
          </cell>
        </row>
        <row r="12">
          <cell r="A12" t="str">
            <v>คำฮีเบญจวิทย์</v>
          </cell>
          <cell r="B12" t="str">
            <v>1049730045</v>
          </cell>
        </row>
        <row r="13">
          <cell r="A13" t="str">
            <v>คำฮีเบญจวิทย์</v>
          </cell>
          <cell r="B13" t="str">
            <v>1049730045</v>
          </cell>
        </row>
        <row r="14">
          <cell r="A14" t="str">
            <v>คำฮีเบญจวิทย์</v>
          </cell>
          <cell r="B14" t="str">
            <v>1049730045</v>
          </cell>
        </row>
        <row r="15">
          <cell r="A15" t="str">
            <v>คำฮีเบญจวิทย์</v>
          </cell>
          <cell r="B15" t="str">
            <v>1049730045</v>
          </cell>
        </row>
        <row r="16">
          <cell r="A16" t="str">
            <v>คำฮีเบญจวิทย์</v>
          </cell>
          <cell r="B16" t="str">
            <v>1049730045</v>
          </cell>
        </row>
        <row r="17">
          <cell r="A17" t="str">
            <v>คำฮีเบญจวิทย์</v>
          </cell>
          <cell r="B17" t="str">
            <v>1049730045</v>
          </cell>
        </row>
        <row r="18">
          <cell r="A18" t="str">
            <v>คำฮีเบญจวิทย์</v>
          </cell>
          <cell r="B18" t="str">
            <v>1049730045</v>
          </cell>
        </row>
        <row r="19">
          <cell r="A19" t="str">
            <v>คำฮีเบญจวิทย์</v>
          </cell>
          <cell r="B19" t="str">
            <v>1049730045</v>
          </cell>
        </row>
        <row r="20">
          <cell r="A20" t="str">
            <v>คำฮีเบญจวิทย์</v>
          </cell>
          <cell r="B20" t="str">
            <v>1049730045</v>
          </cell>
        </row>
        <row r="21">
          <cell r="A21" t="str">
            <v>คำฮีเบญจวิทย์</v>
          </cell>
          <cell r="B21" t="str">
            <v>1049730045</v>
          </cell>
        </row>
        <row r="22">
          <cell r="A22" t="str">
            <v>คำฮีเบญจวิทย์</v>
          </cell>
          <cell r="B22" t="str">
            <v>1049730045</v>
          </cell>
        </row>
        <row r="23">
          <cell r="A23" t="str">
            <v>คำฮีเบญจวิทย์</v>
          </cell>
          <cell r="B23" t="str">
            <v>1049730045</v>
          </cell>
        </row>
        <row r="24">
          <cell r="A24" t="str">
            <v>คำฮีเบญจวิทย์</v>
          </cell>
          <cell r="B24" t="str">
            <v>1049730045</v>
          </cell>
        </row>
        <row r="25">
          <cell r="A25" t="str">
            <v>คำฮีเบญจวิทย์</v>
          </cell>
          <cell r="B25" t="str">
            <v>1049730045</v>
          </cell>
        </row>
        <row r="26">
          <cell r="A26" t="str">
            <v>คำฮีเบญจวิทย์</v>
          </cell>
          <cell r="B26" t="str">
            <v>1049730045</v>
          </cell>
        </row>
        <row r="27">
          <cell r="A27" t="str">
            <v>คำฮีเบญจวิทย์</v>
          </cell>
          <cell r="B27" t="str">
            <v>1049730045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ภาษาไทย ม.2"/>
      <sheetName val="คณิต ม.2"/>
      <sheetName val="วิทย์ ม.2"/>
      <sheetName val="สังคม ม.2"/>
      <sheetName val="อังกฤษ ม.2"/>
      <sheetName val="รหัสโรงเรียน"/>
    </sheetNames>
    <sheetDataSet>
      <sheetData sheetId="0">
        <row r="2">
          <cell r="B2" t="str">
            <v>เครือข่ายไตรมิตรนวพัฒน์</v>
          </cell>
        </row>
        <row r="11">
          <cell r="A11" t="str">
            <v>คำฮีเบญจวิทย์</v>
          </cell>
          <cell r="B11" t="str">
            <v>1049730045</v>
          </cell>
          <cell r="C11">
            <v>1</v>
          </cell>
          <cell r="D11">
            <v>1</v>
          </cell>
          <cell r="E11" t="str">
            <v>1499900340323</v>
          </cell>
          <cell r="F11">
            <v>1</v>
          </cell>
        </row>
        <row r="12">
          <cell r="A12" t="str">
            <v>คำฮีเบญจวิทย์</v>
          </cell>
          <cell r="B12" t="str">
            <v>1049730045</v>
          </cell>
          <cell r="D12">
            <v>2</v>
          </cell>
          <cell r="E12" t="str">
            <v>1499900357269</v>
          </cell>
          <cell r="F12">
            <v>1</v>
          </cell>
        </row>
        <row r="13">
          <cell r="A13" t="str">
            <v>คำฮีเบญจวิทย์</v>
          </cell>
          <cell r="B13" t="str">
            <v>1049730045</v>
          </cell>
          <cell r="D13">
            <v>3</v>
          </cell>
          <cell r="E13" t="str">
            <v>1499900357633</v>
          </cell>
          <cell r="F13">
            <v>1</v>
          </cell>
        </row>
        <row r="14">
          <cell r="A14" t="str">
            <v>คำฮีเบญจวิทย์</v>
          </cell>
          <cell r="B14" t="str">
            <v>1049730045</v>
          </cell>
          <cell r="D14">
            <v>4</v>
          </cell>
          <cell r="E14" t="str">
            <v>1499900358109</v>
          </cell>
          <cell r="F14">
            <v>1</v>
          </cell>
        </row>
        <row r="15">
          <cell r="A15" t="str">
            <v>คำฮีเบญจวิทย์</v>
          </cell>
          <cell r="B15" t="str">
            <v>1049730045</v>
          </cell>
          <cell r="D15">
            <v>5</v>
          </cell>
          <cell r="E15" t="str">
            <v>1499900361215</v>
          </cell>
          <cell r="F15">
            <v>1</v>
          </cell>
        </row>
        <row r="16">
          <cell r="A16" t="str">
            <v>คำฮีเบญจวิทย์</v>
          </cell>
          <cell r="B16" t="str">
            <v>1049730045</v>
          </cell>
          <cell r="D16">
            <v>6</v>
          </cell>
          <cell r="E16" t="str">
            <v>1499900348545</v>
          </cell>
          <cell r="F16">
            <v>1</v>
          </cell>
        </row>
        <row r="17">
          <cell r="A17" t="str">
            <v>คำฮีเบญจวิทย์</v>
          </cell>
          <cell r="B17" t="str">
            <v>1049730045</v>
          </cell>
          <cell r="D17">
            <v>7</v>
          </cell>
          <cell r="E17" t="str">
            <v>1499900323224</v>
          </cell>
          <cell r="F17">
            <v>1</v>
          </cell>
        </row>
        <row r="18">
          <cell r="A18" t="str">
            <v>คำฮีเบญจวิทย์</v>
          </cell>
          <cell r="B18" t="str">
            <v>1049730045</v>
          </cell>
          <cell r="D18">
            <v>8</v>
          </cell>
          <cell r="E18" t="str">
            <v>1499900350141</v>
          </cell>
        </row>
        <row r="19">
          <cell r="A19" t="str">
            <v>คำฮีเบญจวิทย์</v>
          </cell>
          <cell r="B19" t="str">
            <v>1049730045</v>
          </cell>
          <cell r="D19">
            <v>9</v>
          </cell>
          <cell r="E19" t="str">
            <v>1499900354651</v>
          </cell>
        </row>
        <row r="20">
          <cell r="A20" t="str">
            <v>คำฮีเบญจวิทย์</v>
          </cell>
          <cell r="B20" t="str">
            <v>1049730045</v>
          </cell>
          <cell r="D20">
            <v>10</v>
          </cell>
          <cell r="E20" t="str">
            <v>1499900354804</v>
          </cell>
          <cell r="F20">
            <v>2</v>
          </cell>
        </row>
        <row r="21">
          <cell r="A21" t="str">
            <v>คำฮีเบญจวิทย์</v>
          </cell>
          <cell r="B21" t="str">
            <v>1049730045</v>
          </cell>
          <cell r="D21">
            <v>11</v>
          </cell>
          <cell r="E21" t="str">
            <v>1499900357358</v>
          </cell>
          <cell r="F21">
            <v>2</v>
          </cell>
        </row>
        <row r="22">
          <cell r="A22" t="str">
            <v>คำฮีเบญจวิทย์</v>
          </cell>
          <cell r="B22" t="str">
            <v>1049730045</v>
          </cell>
          <cell r="D22">
            <v>12</v>
          </cell>
          <cell r="E22" t="str">
            <v>1499900364591</v>
          </cell>
          <cell r="F22">
            <v>2</v>
          </cell>
        </row>
        <row r="23">
          <cell r="A23" t="str">
            <v>คำฮีเบญจวิทย์</v>
          </cell>
          <cell r="B23" t="str">
            <v>1049730045</v>
          </cell>
          <cell r="D23">
            <v>13</v>
          </cell>
          <cell r="E23" t="str">
            <v>1499900345295</v>
          </cell>
          <cell r="F23">
            <v>2</v>
          </cell>
        </row>
        <row r="24">
          <cell r="A24" t="str">
            <v>คำฮีเบญจวิทย์</v>
          </cell>
          <cell r="B24" t="str">
            <v>1049730045</v>
          </cell>
          <cell r="D24">
            <v>14</v>
          </cell>
          <cell r="E24" t="str">
            <v>1499900378789</v>
          </cell>
          <cell r="F24">
            <v>2</v>
          </cell>
        </row>
        <row r="25">
          <cell r="A25" t="str">
            <v>คำฮีเบญจวิทย์</v>
          </cell>
          <cell r="B25" t="str">
            <v>1049730045</v>
          </cell>
          <cell r="D25">
            <v>15</v>
          </cell>
          <cell r="E25" t="str">
            <v>1470801363688</v>
          </cell>
          <cell r="F25">
            <v>2</v>
          </cell>
        </row>
        <row r="26">
          <cell r="A26" t="str">
            <v>คำฮีเบญจวิทย์</v>
          </cell>
          <cell r="B26" t="str">
            <v>1049730045</v>
          </cell>
          <cell r="E26" t="str">
            <v>1499900346062</v>
          </cell>
        </row>
        <row r="27">
          <cell r="A27" t="str">
            <v>คำฮีเบญจวิทย์</v>
          </cell>
          <cell r="B27" t="str">
            <v>1049730045</v>
          </cell>
          <cell r="E27" t="str">
            <v>1499900362068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G43"/>
  <sheetViews>
    <sheetView zoomScale="64" zoomScaleNormal="64" zoomScalePageLayoutView="0" workbookViewId="0" topLeftCell="A17">
      <selection activeCell="A11" sqref="A11:AS40"/>
    </sheetView>
  </sheetViews>
  <sheetFormatPr defaultColWidth="9.140625" defaultRowHeight="15"/>
  <cols>
    <col min="1" max="1" width="7.8515625" style="66" customWidth="1"/>
    <col min="2" max="2" width="10.140625" style="66" customWidth="1"/>
    <col min="3" max="3" width="7.421875" style="66" customWidth="1"/>
    <col min="4" max="4" width="5.28125" style="66" customWidth="1"/>
    <col min="5" max="5" width="22.140625" style="66" customWidth="1"/>
    <col min="6" max="6" width="5.140625" style="66" customWidth="1"/>
    <col min="7" max="7" width="10.421875" style="67" customWidth="1"/>
    <col min="8" max="8" width="9.00390625" style="66" customWidth="1"/>
    <col min="9" max="43" width="4.140625" style="3" customWidth="1"/>
    <col min="44" max="44" width="6.421875" style="3" customWidth="1"/>
    <col min="45" max="45" width="14.00390625" style="33" customWidth="1"/>
    <col min="46" max="46" width="12.00390625" style="33" customWidth="1"/>
    <col min="47" max="51" width="5.57421875" style="33" customWidth="1"/>
    <col min="52" max="59" width="8.57421875" style="33" customWidth="1"/>
    <col min="60" max="16384" width="9.0039062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43" t="s">
        <v>302</v>
      </c>
    </row>
    <row r="3" ht="21">
      <c r="B3" s="43" t="s">
        <v>0</v>
      </c>
    </row>
    <row r="4" spans="1:59" s="2" customFormat="1" ht="21">
      <c r="A4" s="43"/>
      <c r="B4" s="43" t="s">
        <v>1</v>
      </c>
      <c r="C4" s="43"/>
      <c r="D4" s="43"/>
      <c r="E4" s="43"/>
      <c r="F4" s="43" t="s">
        <v>2</v>
      </c>
      <c r="G4" s="68"/>
      <c r="H4" s="43"/>
      <c r="N4" s="43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</row>
    <row r="5" spans="1:59" s="2" customFormat="1" ht="21">
      <c r="A5" s="43"/>
      <c r="B5" s="43" t="s">
        <v>3</v>
      </c>
      <c r="C5" s="43"/>
      <c r="D5" s="43"/>
      <c r="E5" s="43"/>
      <c r="F5" s="43"/>
      <c r="G5" s="68"/>
      <c r="H5" s="43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</row>
    <row r="6" spans="1:59" s="2" customFormat="1" ht="21">
      <c r="A6" s="43"/>
      <c r="B6" s="43" t="s">
        <v>4</v>
      </c>
      <c r="C6" s="43"/>
      <c r="D6" s="43"/>
      <c r="E6" s="43"/>
      <c r="F6" s="43" t="s">
        <v>5</v>
      </c>
      <c r="G6" s="68"/>
      <c r="H6" s="43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s="2" customFormat="1" ht="21">
      <c r="A7" s="43"/>
      <c r="B7" s="43" t="s">
        <v>300</v>
      </c>
      <c r="C7" s="43"/>
      <c r="D7" s="43"/>
      <c r="E7" s="43"/>
      <c r="F7" s="43"/>
      <c r="G7" s="68"/>
      <c r="H7" s="43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</row>
    <row r="8" spans="1:45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3" t="s">
        <v>10</v>
      </c>
      <c r="H8" s="104" t="s">
        <v>12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92" t="s">
        <v>291</v>
      </c>
      <c r="AS8" s="94" t="s">
        <v>293</v>
      </c>
    </row>
    <row r="9" spans="1:45" ht="21">
      <c r="A9" s="97"/>
      <c r="B9" s="98"/>
      <c r="C9" s="100"/>
      <c r="D9" s="98"/>
      <c r="E9" s="102"/>
      <c r="F9" s="98"/>
      <c r="G9" s="103"/>
      <c r="H9" s="62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">
        <v>31</v>
      </c>
      <c r="AN9" s="5">
        <v>32</v>
      </c>
      <c r="AO9" s="5">
        <v>33</v>
      </c>
      <c r="AP9" s="5">
        <v>34</v>
      </c>
      <c r="AQ9" s="5">
        <v>35</v>
      </c>
      <c r="AR9" s="93"/>
      <c r="AS9" s="95"/>
    </row>
    <row r="10" spans="1:59" s="27" customFormat="1" ht="21">
      <c r="A10" s="93"/>
      <c r="B10" s="98"/>
      <c r="C10" s="101"/>
      <c r="D10" s="98"/>
      <c r="E10" s="102"/>
      <c r="F10" s="98"/>
      <c r="G10" s="103"/>
      <c r="H10" s="69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41">
        <v>4</v>
      </c>
      <c r="AJ10" s="41">
        <v>4</v>
      </c>
      <c r="AK10" s="41">
        <v>4</v>
      </c>
      <c r="AL10" s="41">
        <v>4</v>
      </c>
      <c r="AM10" s="42">
        <v>1</v>
      </c>
      <c r="AN10" s="42">
        <v>1</v>
      </c>
      <c r="AO10" s="39">
        <v>2</v>
      </c>
      <c r="AP10" s="39">
        <v>2</v>
      </c>
      <c r="AQ10" s="39">
        <v>2</v>
      </c>
      <c r="AR10" s="5">
        <f>SUM(I10:AQ10)</f>
        <v>50</v>
      </c>
      <c r="AS10" s="37" t="s">
        <v>294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 s="7" customFormat="1" ht="21">
      <c r="A11" s="30" t="str">
        <f>'[1]ภาษาไทย ป.5'!A11</f>
        <v>คำฮีเบญจวิทย์</v>
      </c>
      <c r="B11" s="70" t="str">
        <f>'[1]ภาษาไทย ป.5'!B11</f>
        <v>1049730045</v>
      </c>
      <c r="C11" s="30">
        <v>1</v>
      </c>
      <c r="D11" s="30">
        <v>1</v>
      </c>
      <c r="E11" s="71" t="s">
        <v>303</v>
      </c>
      <c r="F11" s="72">
        <v>1</v>
      </c>
      <c r="G11" s="70"/>
      <c r="H11" s="30">
        <v>50</v>
      </c>
      <c r="I11" s="30">
        <v>0</v>
      </c>
      <c r="J11" s="30">
        <v>0</v>
      </c>
      <c r="K11" s="30">
        <v>0</v>
      </c>
      <c r="L11" s="30">
        <v>1</v>
      </c>
      <c r="M11" s="30">
        <v>0</v>
      </c>
      <c r="N11" s="30">
        <v>1</v>
      </c>
      <c r="O11" s="30">
        <v>0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</v>
      </c>
      <c r="X11" s="30">
        <v>1</v>
      </c>
      <c r="Y11" s="30">
        <v>1</v>
      </c>
      <c r="Z11" s="30">
        <v>0</v>
      </c>
      <c r="AA11" s="30">
        <v>0</v>
      </c>
      <c r="AB11" s="30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1.5</v>
      </c>
      <c r="AJ11" s="7">
        <v>2.5</v>
      </c>
      <c r="AK11" s="7">
        <v>2.5</v>
      </c>
      <c r="AL11" s="7">
        <v>1.5</v>
      </c>
      <c r="AM11" s="7">
        <v>1</v>
      </c>
      <c r="AN11" s="7">
        <v>1</v>
      </c>
      <c r="AO11" s="7">
        <v>0</v>
      </c>
      <c r="AP11" s="7">
        <v>0</v>
      </c>
      <c r="AQ11" s="7">
        <v>0</v>
      </c>
      <c r="AR11" s="7">
        <f>SUM(I11:AQ11)</f>
        <v>16</v>
      </c>
      <c r="AS11" s="7">
        <f>6*AR11/50</f>
        <v>1.92</v>
      </c>
      <c r="AT11" s="29" t="s">
        <v>301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 s="4" customFormat="1" ht="21">
      <c r="A12" s="6" t="str">
        <f>'[1]ภาษาไทย ป.5'!A12</f>
        <v>คำฮีเบญจวิทย์</v>
      </c>
      <c r="B12" s="73" t="str">
        <f>'[1]ภาษาไทย ป.5'!B12</f>
        <v>1049730045</v>
      </c>
      <c r="C12" s="6">
        <v>1</v>
      </c>
      <c r="D12" s="6">
        <v>2</v>
      </c>
      <c r="E12" s="74" t="s">
        <v>304</v>
      </c>
      <c r="F12" s="75">
        <v>1</v>
      </c>
      <c r="G12" s="73"/>
      <c r="H12" s="6">
        <v>50</v>
      </c>
      <c r="I12" s="6">
        <v>1</v>
      </c>
      <c r="J12" s="6">
        <v>0</v>
      </c>
      <c r="K12" s="6">
        <v>0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2.5</v>
      </c>
      <c r="AJ12" s="4">
        <v>1.5</v>
      </c>
      <c r="AK12" s="4">
        <v>2.5</v>
      </c>
      <c r="AL12" s="4">
        <v>2.5</v>
      </c>
      <c r="AM12" s="4">
        <v>0</v>
      </c>
      <c r="AN12" s="4">
        <v>1</v>
      </c>
      <c r="AO12" s="4">
        <v>1</v>
      </c>
      <c r="AP12" s="4">
        <v>2</v>
      </c>
      <c r="AQ12" s="4">
        <v>0</v>
      </c>
      <c r="AR12" s="4">
        <f aca="true" t="shared" si="0" ref="AR12:AR23">SUM(I12:AQ12)</f>
        <v>27</v>
      </c>
      <c r="AS12" s="4">
        <f aca="true" t="shared" si="1" ref="AS12:AS23">6*AR12/50</f>
        <v>3.24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 s="4" customFormat="1" ht="21">
      <c r="A13" s="6" t="str">
        <f>'[1]ภาษาไทย ป.5'!A13</f>
        <v>คำฮีเบญจวิทย์</v>
      </c>
      <c r="B13" s="73" t="str">
        <f>'[1]ภาษาไทย ป.5'!B13</f>
        <v>1049730045</v>
      </c>
      <c r="C13" s="6">
        <v>1</v>
      </c>
      <c r="D13" s="6">
        <v>3</v>
      </c>
      <c r="E13" s="74" t="s">
        <v>305</v>
      </c>
      <c r="F13" s="75">
        <v>1</v>
      </c>
      <c r="G13" s="73"/>
      <c r="H13" s="6">
        <v>50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1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2.5</v>
      </c>
      <c r="AJ13" s="4">
        <v>2</v>
      </c>
      <c r="AK13" s="4">
        <v>2.5</v>
      </c>
      <c r="AL13" s="4">
        <v>1.5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f t="shared" si="0"/>
        <v>16.5</v>
      </c>
      <c r="AS13" s="4">
        <f t="shared" si="1"/>
        <v>1.98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s="4" customFormat="1" ht="21">
      <c r="A14" s="6" t="str">
        <f>'[1]ภาษาไทย ป.5'!A14</f>
        <v>คำฮีเบญจวิทย์</v>
      </c>
      <c r="B14" s="73" t="str">
        <f>'[1]ภาษาไทย ป.5'!B14</f>
        <v>1049730045</v>
      </c>
      <c r="C14" s="6">
        <v>1</v>
      </c>
      <c r="D14" s="6">
        <v>4</v>
      </c>
      <c r="E14" s="74" t="s">
        <v>306</v>
      </c>
      <c r="F14" s="75">
        <v>1</v>
      </c>
      <c r="G14" s="73" t="s">
        <v>319</v>
      </c>
      <c r="H14" s="6">
        <v>50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1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1</v>
      </c>
      <c r="Z14" s="6">
        <v>1</v>
      </c>
      <c r="AA14" s="6">
        <v>0</v>
      </c>
      <c r="AB14" s="6">
        <v>0</v>
      </c>
      <c r="AC14" s="4">
        <v>1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0.5</v>
      </c>
      <c r="AJ14" s="4">
        <v>0.5</v>
      </c>
      <c r="AK14" s="4">
        <v>0</v>
      </c>
      <c r="AL14" s="4">
        <v>0.5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f t="shared" si="0"/>
        <v>12.5</v>
      </c>
      <c r="AS14" s="4">
        <f t="shared" si="1"/>
        <v>1.5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s="4" customFormat="1" ht="21">
      <c r="A15" s="6" t="str">
        <f>'[1]ภาษาไทย ป.5'!A15</f>
        <v>คำฮีเบญจวิทย์</v>
      </c>
      <c r="B15" s="73" t="str">
        <f>'[1]ภาษาไทย ป.5'!B15</f>
        <v>1049730045</v>
      </c>
      <c r="C15" s="6">
        <v>1</v>
      </c>
      <c r="D15" s="6">
        <v>5</v>
      </c>
      <c r="E15" s="74" t="s">
        <v>307</v>
      </c>
      <c r="F15" s="75">
        <v>1</v>
      </c>
      <c r="G15" s="73"/>
      <c r="H15" s="6">
        <v>50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1</v>
      </c>
      <c r="X15" s="6">
        <v>0</v>
      </c>
      <c r="Y15" s="6">
        <v>1</v>
      </c>
      <c r="Z15" s="6">
        <v>0</v>
      </c>
      <c r="AA15" s="6">
        <v>0</v>
      </c>
      <c r="AB15" s="6">
        <v>0</v>
      </c>
      <c r="AC15" s="4">
        <v>0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0.5</v>
      </c>
      <c r="AJ15" s="4">
        <v>0.5</v>
      </c>
      <c r="AK15" s="4">
        <v>0</v>
      </c>
      <c r="AL15" s="4">
        <v>0.5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f t="shared" si="0"/>
        <v>12.5</v>
      </c>
      <c r="AS15" s="4">
        <f t="shared" si="1"/>
        <v>1.5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s="4" customFormat="1" ht="21">
      <c r="A16" s="6" t="str">
        <f>'[1]ภาษาไทย ป.5'!A16</f>
        <v>คำฮีเบญจวิทย์</v>
      </c>
      <c r="B16" s="73" t="str">
        <f>'[1]ภาษาไทย ป.5'!B16</f>
        <v>1049730045</v>
      </c>
      <c r="C16" s="6">
        <v>1</v>
      </c>
      <c r="D16" s="6">
        <v>6</v>
      </c>
      <c r="E16" s="74" t="s">
        <v>308</v>
      </c>
      <c r="F16" s="75">
        <v>1</v>
      </c>
      <c r="G16" s="73"/>
      <c r="H16" s="6">
        <v>50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1</v>
      </c>
      <c r="P16" s="6">
        <v>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0</v>
      </c>
      <c r="W16" s="6">
        <v>1</v>
      </c>
      <c r="X16" s="6">
        <v>1</v>
      </c>
      <c r="Y16" s="6">
        <v>1</v>
      </c>
      <c r="Z16" s="6">
        <v>0</v>
      </c>
      <c r="AA16" s="6">
        <v>1</v>
      </c>
      <c r="AB16" s="6">
        <v>0</v>
      </c>
      <c r="AC16" s="4">
        <v>0</v>
      </c>
      <c r="AD16" s="4">
        <v>1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1.5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f t="shared" si="0"/>
        <v>19.5</v>
      </c>
      <c r="AS16" s="4">
        <f t="shared" si="1"/>
        <v>2.34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s="4" customFormat="1" ht="21">
      <c r="A17" s="6" t="str">
        <f>'[1]ภาษาไทย ป.5'!A17</f>
        <v>คำฮีเบญจวิทย์</v>
      </c>
      <c r="B17" s="73" t="str">
        <f>'[1]ภาษาไทย ป.5'!B17</f>
        <v>1049730045</v>
      </c>
      <c r="C17" s="6">
        <v>1</v>
      </c>
      <c r="D17" s="6">
        <v>7</v>
      </c>
      <c r="E17" s="74" t="s">
        <v>312</v>
      </c>
      <c r="F17" s="75">
        <v>2</v>
      </c>
      <c r="G17" s="73" t="s">
        <v>318</v>
      </c>
      <c r="H17" s="6">
        <v>50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1.5</v>
      </c>
      <c r="AJ17" s="4">
        <v>1</v>
      </c>
      <c r="AK17" s="4">
        <v>1.5</v>
      </c>
      <c r="AL17" s="4">
        <v>1.5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f t="shared" si="0"/>
        <v>8.5</v>
      </c>
      <c r="AS17" s="4">
        <f t="shared" si="1"/>
        <v>1.02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s="4" customFormat="1" ht="21">
      <c r="A18" s="6" t="str">
        <f>'[1]ภาษาไทย ป.5'!A20</f>
        <v>คำฮีเบญจวิทย์</v>
      </c>
      <c r="B18" s="73" t="str">
        <f>'[1]ภาษาไทย ป.5'!B20</f>
        <v>1049730045</v>
      </c>
      <c r="C18" s="6">
        <v>1</v>
      </c>
      <c r="D18" s="6">
        <v>10</v>
      </c>
      <c r="E18" s="74" t="s">
        <v>315</v>
      </c>
      <c r="F18" s="75">
        <v>2</v>
      </c>
      <c r="G18" s="73"/>
      <c r="H18" s="6">
        <v>50</v>
      </c>
      <c r="I18" s="6">
        <v>0</v>
      </c>
      <c r="J18" s="6">
        <v>0</v>
      </c>
      <c r="K18" s="6">
        <v>0</v>
      </c>
      <c r="L18" s="6">
        <v>1</v>
      </c>
      <c r="M18" s="6">
        <v>1</v>
      </c>
      <c r="N18" s="6">
        <v>1</v>
      </c>
      <c r="O18" s="6">
        <v>0</v>
      </c>
      <c r="P18" s="6">
        <v>1</v>
      </c>
      <c r="Q18" s="6">
        <v>1</v>
      </c>
      <c r="R18" s="6">
        <v>1</v>
      </c>
      <c r="S18" s="6">
        <v>0</v>
      </c>
      <c r="T18" s="6">
        <v>1</v>
      </c>
      <c r="U18" s="6">
        <v>0</v>
      </c>
      <c r="V18" s="6">
        <v>1</v>
      </c>
      <c r="W18" s="6">
        <v>1</v>
      </c>
      <c r="X18" s="6">
        <v>0</v>
      </c>
      <c r="Y18" s="6">
        <v>1</v>
      </c>
      <c r="Z18" s="6">
        <v>1</v>
      </c>
      <c r="AA18" s="6">
        <v>1</v>
      </c>
      <c r="AB18" s="6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0.5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f t="shared" si="0"/>
        <v>16.5</v>
      </c>
      <c r="AS18" s="4">
        <f t="shared" si="1"/>
        <v>1.98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s="4" customFormat="1" ht="21">
      <c r="A19" s="6" t="str">
        <f>'[1]ภาษาไทย ป.5'!A21</f>
        <v>คำฮีเบญจวิทย์</v>
      </c>
      <c r="B19" s="73" t="str">
        <f>'[1]ภาษาไทย ป.5'!B21</f>
        <v>1049730045</v>
      </c>
      <c r="C19" s="6">
        <v>1</v>
      </c>
      <c r="D19" s="6">
        <v>11</v>
      </c>
      <c r="E19" s="74" t="s">
        <v>316</v>
      </c>
      <c r="F19" s="75">
        <v>2</v>
      </c>
      <c r="G19" s="73"/>
      <c r="H19" s="6">
        <v>50</v>
      </c>
      <c r="I19" s="6">
        <v>1</v>
      </c>
      <c r="J19" s="6">
        <v>0</v>
      </c>
      <c r="K19" s="6">
        <v>0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2</v>
      </c>
      <c r="AJ19" s="4">
        <v>1.5</v>
      </c>
      <c r="AK19" s="4">
        <v>2</v>
      </c>
      <c r="AL19" s="4">
        <v>2.5</v>
      </c>
      <c r="AM19" s="4">
        <v>1</v>
      </c>
      <c r="AN19" s="4">
        <v>1</v>
      </c>
      <c r="AO19" s="4">
        <v>2</v>
      </c>
      <c r="AP19" s="4">
        <v>0</v>
      </c>
      <c r="AQ19" s="4">
        <v>0</v>
      </c>
      <c r="AR19" s="4">
        <f t="shared" si="0"/>
        <v>25</v>
      </c>
      <c r="AS19" s="4">
        <f t="shared" si="1"/>
        <v>3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s="4" customFormat="1" ht="21">
      <c r="A20" s="6" t="str">
        <f>'[1]ภาษาไทย ป.5'!A22</f>
        <v>คำฮีเบญจวิทย์</v>
      </c>
      <c r="B20" s="73" t="str">
        <f>'[1]ภาษาไทย ป.5'!B22</f>
        <v>1049730045</v>
      </c>
      <c r="C20" s="6">
        <v>1</v>
      </c>
      <c r="D20" s="6">
        <v>12</v>
      </c>
      <c r="E20" s="74" t="s">
        <v>309</v>
      </c>
      <c r="F20" s="75">
        <v>1</v>
      </c>
      <c r="G20" s="73"/>
      <c r="H20" s="6">
        <v>50</v>
      </c>
      <c r="I20" s="6">
        <v>1</v>
      </c>
      <c r="J20" s="6">
        <v>0</v>
      </c>
      <c r="K20" s="6">
        <v>0</v>
      </c>
      <c r="L20" s="6">
        <v>1</v>
      </c>
      <c r="M20" s="6">
        <v>1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0</v>
      </c>
      <c r="AB20" s="6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2</v>
      </c>
      <c r="AK20" s="4">
        <v>0.5</v>
      </c>
      <c r="AL20" s="4">
        <v>2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f t="shared" si="0"/>
        <v>23.5</v>
      </c>
      <c r="AS20" s="4">
        <f t="shared" si="1"/>
        <v>2.82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s="4" customFormat="1" ht="21">
      <c r="A21" s="6" t="str">
        <f>'[1]ภาษาไทย ป.5'!A23</f>
        <v>คำฮีเบญจวิทย์</v>
      </c>
      <c r="B21" s="73" t="str">
        <f>'[1]ภาษาไทย ป.5'!B23</f>
        <v>1049730045</v>
      </c>
      <c r="C21" s="6">
        <v>1</v>
      </c>
      <c r="D21" s="6">
        <v>13</v>
      </c>
      <c r="E21" s="74" t="s">
        <v>310</v>
      </c>
      <c r="F21" s="75">
        <v>1</v>
      </c>
      <c r="G21" s="73"/>
      <c r="H21" s="6">
        <v>50</v>
      </c>
      <c r="I21" s="6">
        <v>1</v>
      </c>
      <c r="J21" s="6">
        <v>0</v>
      </c>
      <c r="K21" s="6">
        <v>1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2.5</v>
      </c>
      <c r="AJ21" s="4">
        <v>2</v>
      </c>
      <c r="AK21" s="4">
        <v>1.5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f t="shared" si="0"/>
        <v>15</v>
      </c>
      <c r="AS21" s="4">
        <f t="shared" si="1"/>
        <v>1.8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s="4" customFormat="1" ht="21">
      <c r="A22" s="6" t="str">
        <f>'[1]ภาษาไทย ป.5'!A24</f>
        <v>คำฮีเบญจวิทย์</v>
      </c>
      <c r="B22" s="73" t="str">
        <f>'[1]ภาษาไทย ป.5'!B24</f>
        <v>1049730045</v>
      </c>
      <c r="C22" s="6">
        <v>1</v>
      </c>
      <c r="D22" s="6">
        <v>14</v>
      </c>
      <c r="E22" s="74" t="s">
        <v>311</v>
      </c>
      <c r="F22" s="75">
        <v>2</v>
      </c>
      <c r="G22" s="73" t="s">
        <v>319</v>
      </c>
      <c r="H22" s="6">
        <v>50</v>
      </c>
      <c r="I22" s="6">
        <v>1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0</v>
      </c>
      <c r="V22" s="6">
        <v>0</v>
      </c>
      <c r="W22" s="6">
        <v>1</v>
      </c>
      <c r="X22" s="6">
        <v>1</v>
      </c>
      <c r="Y22" s="6">
        <v>0</v>
      </c>
      <c r="Z22" s="6">
        <v>1</v>
      </c>
      <c r="AA22" s="6">
        <v>0</v>
      </c>
      <c r="AB22" s="6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2.5</v>
      </c>
      <c r="AJ22" s="4">
        <v>1.5</v>
      </c>
      <c r="AK22" s="4">
        <v>1.5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f t="shared" si="0"/>
        <v>19.5</v>
      </c>
      <c r="AS22" s="4">
        <f t="shared" si="1"/>
        <v>2.34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s="4" customFormat="1" ht="21">
      <c r="A23" s="6" t="str">
        <f>'[1]ภาษาไทย ป.5'!A26</f>
        <v>คำฮีเบญจวิทย์</v>
      </c>
      <c r="B23" s="73" t="str">
        <f>'[1]ภาษาไทย ป.5'!B26</f>
        <v>1049730045</v>
      </c>
      <c r="C23" s="6">
        <v>1</v>
      </c>
      <c r="D23" s="6">
        <v>16</v>
      </c>
      <c r="E23" s="73" t="s">
        <v>321</v>
      </c>
      <c r="F23" s="75">
        <v>2</v>
      </c>
      <c r="G23" s="73"/>
      <c r="H23" s="6">
        <v>50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1</v>
      </c>
      <c r="S23" s="6">
        <v>0</v>
      </c>
      <c r="T23" s="6">
        <v>1</v>
      </c>
      <c r="U23" s="6">
        <v>1</v>
      </c>
      <c r="V23" s="6">
        <v>0</v>
      </c>
      <c r="W23" s="6">
        <v>1</v>
      </c>
      <c r="X23" s="6">
        <v>0</v>
      </c>
      <c r="Y23" s="6">
        <v>1</v>
      </c>
      <c r="Z23" s="6">
        <v>0</v>
      </c>
      <c r="AA23" s="6">
        <v>0</v>
      </c>
      <c r="AB23" s="6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1</v>
      </c>
      <c r="AK23" s="4">
        <v>2.5</v>
      </c>
      <c r="AL23" s="4">
        <v>2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f t="shared" si="0"/>
        <v>17.5</v>
      </c>
      <c r="AS23" s="4">
        <f t="shared" si="1"/>
        <v>2.1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s="4" customFormat="1" ht="21">
      <c r="A24" s="6" t="str">
        <f>'[1]ภาษาไทย ป.5'!A27</f>
        <v>คำฮีเบญจวิทย์</v>
      </c>
      <c r="B24" s="73" t="str">
        <f>'[1]ภาษาไทย ป.5'!B27</f>
        <v>1049730045</v>
      </c>
      <c r="C24" s="6">
        <v>1</v>
      </c>
      <c r="D24" s="6">
        <v>17</v>
      </c>
      <c r="E24" s="73" t="s">
        <v>320</v>
      </c>
      <c r="F24" s="75">
        <v>2</v>
      </c>
      <c r="G24" s="73"/>
      <c r="H24" s="6">
        <v>50</v>
      </c>
      <c r="I24" s="6">
        <v>1</v>
      </c>
      <c r="J24" s="6">
        <v>0</v>
      </c>
      <c r="K24" s="6">
        <v>0</v>
      </c>
      <c r="L24" s="6">
        <v>1</v>
      </c>
      <c r="M24" s="6">
        <v>0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6">
        <v>0</v>
      </c>
      <c r="Y24" s="6">
        <v>1</v>
      </c>
      <c r="Z24" s="6">
        <v>1</v>
      </c>
      <c r="AA24" s="6">
        <v>0</v>
      </c>
      <c r="AB24" s="6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1.5</v>
      </c>
      <c r="AJ24" s="4">
        <v>1.5</v>
      </c>
      <c r="AK24" s="4">
        <v>1.5</v>
      </c>
      <c r="AL24" s="4">
        <v>1.5</v>
      </c>
      <c r="AM24" s="4">
        <v>0</v>
      </c>
      <c r="AN24" s="4">
        <v>1</v>
      </c>
      <c r="AO24" s="4">
        <v>2</v>
      </c>
      <c r="AP24" s="4">
        <v>0</v>
      </c>
      <c r="AQ24" s="4">
        <v>1</v>
      </c>
      <c r="AR24" s="4">
        <f>SUM(I24:AQ24)</f>
        <v>21</v>
      </c>
      <c r="AS24" s="4">
        <f>6*AR24/50</f>
        <v>2.52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45" s="85" customFormat="1" ht="21">
      <c r="A25" s="112"/>
      <c r="B25" s="113"/>
      <c r="C25" s="112"/>
      <c r="D25" s="112"/>
      <c r="E25" s="113"/>
      <c r="F25" s="114"/>
      <c r="G25" s="11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 t="s">
        <v>342</v>
      </c>
      <c r="AR25" s="86">
        <f>AVERAGE(AR11:AR24)</f>
        <v>17.892857142857142</v>
      </c>
      <c r="AS25" s="86"/>
    </row>
    <row r="26" spans="1:45" s="85" customFormat="1" ht="21">
      <c r="A26" s="112"/>
      <c r="B26" s="113"/>
      <c r="C26" s="112"/>
      <c r="D26" s="112"/>
      <c r="E26" s="113"/>
      <c r="F26" s="114"/>
      <c r="G26" s="11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 t="s">
        <v>343</v>
      </c>
      <c r="AR26" s="86">
        <f>STDEV(AR11:AR24)</f>
        <v>5.129771967598599</v>
      </c>
      <c r="AS26" s="86"/>
    </row>
    <row r="27" spans="1:45" ht="21">
      <c r="A27" s="6" t="s">
        <v>65</v>
      </c>
      <c r="B27" s="73" t="s">
        <v>325</v>
      </c>
      <c r="C27" s="6">
        <v>1</v>
      </c>
      <c r="D27" s="6">
        <v>2</v>
      </c>
      <c r="E27" s="73" t="s">
        <v>328</v>
      </c>
      <c r="F27" s="6">
        <v>2</v>
      </c>
      <c r="G27" s="6"/>
      <c r="H27" s="6"/>
      <c r="I27" s="6">
        <v>1</v>
      </c>
      <c r="J27" s="6">
        <v>0</v>
      </c>
      <c r="K27" s="6">
        <v>1</v>
      </c>
      <c r="L27" s="6">
        <v>0</v>
      </c>
      <c r="M27" s="6">
        <v>0</v>
      </c>
      <c r="N27" s="6">
        <v>1</v>
      </c>
      <c r="O27" s="6">
        <v>1</v>
      </c>
      <c r="P27" s="6">
        <v>0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0</v>
      </c>
      <c r="AA27" s="6">
        <v>1</v>
      </c>
      <c r="AB27" s="6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1</v>
      </c>
      <c r="AI27" s="4">
        <v>4</v>
      </c>
      <c r="AJ27" s="4">
        <v>3</v>
      </c>
      <c r="AK27" s="4">
        <v>2</v>
      </c>
      <c r="AL27" s="4">
        <v>2</v>
      </c>
      <c r="AM27" s="4">
        <v>2</v>
      </c>
      <c r="AN27" s="4">
        <v>1</v>
      </c>
      <c r="AO27" s="4">
        <v>2</v>
      </c>
      <c r="AP27" s="4">
        <v>2</v>
      </c>
      <c r="AQ27" s="4">
        <v>3</v>
      </c>
      <c r="AR27" s="4">
        <f>SUM(I27:AQ27)</f>
        <v>33</v>
      </c>
      <c r="AS27" s="4">
        <f>SUM(AR27*6)/50</f>
        <v>3.96</v>
      </c>
    </row>
    <row r="28" spans="1:45" ht="21">
      <c r="A28" s="6" t="s">
        <v>65</v>
      </c>
      <c r="B28" s="73" t="s">
        <v>325</v>
      </c>
      <c r="C28" s="6">
        <v>1</v>
      </c>
      <c r="D28" s="6">
        <v>3</v>
      </c>
      <c r="E28" s="73" t="s">
        <v>329</v>
      </c>
      <c r="F28" s="6">
        <v>2</v>
      </c>
      <c r="G28" s="6"/>
      <c r="H28" s="6"/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3</v>
      </c>
      <c r="AJ28" s="4">
        <v>2</v>
      </c>
      <c r="AK28" s="4">
        <v>1</v>
      </c>
      <c r="AL28" s="4">
        <v>1</v>
      </c>
      <c r="AM28" s="4">
        <v>0.5</v>
      </c>
      <c r="AN28" s="4">
        <v>2</v>
      </c>
      <c r="AO28" s="4">
        <v>1</v>
      </c>
      <c r="AP28" s="4">
        <v>1</v>
      </c>
      <c r="AQ28" s="4">
        <v>0</v>
      </c>
      <c r="AR28" s="4">
        <f>SUM(I28:AQ28)</f>
        <v>16.5</v>
      </c>
      <c r="AS28" s="4">
        <f>SUM(AR28*6)/50</f>
        <v>1.98</v>
      </c>
    </row>
    <row r="29" spans="1:59" s="88" customFormat="1" ht="21">
      <c r="A29" s="112"/>
      <c r="B29" s="113"/>
      <c r="C29" s="112"/>
      <c r="D29" s="112"/>
      <c r="E29" s="113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 t="s">
        <v>342</v>
      </c>
      <c r="AR29" s="86">
        <f>AVERAGE(AR27:AR28)</f>
        <v>24.75</v>
      </c>
      <c r="AS29" s="86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1:59" s="88" customFormat="1" ht="21">
      <c r="A30" s="112"/>
      <c r="B30" s="113"/>
      <c r="C30" s="112"/>
      <c r="D30" s="112"/>
      <c r="E30" s="113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 t="s">
        <v>343</v>
      </c>
      <c r="AR30" s="86">
        <f>STDEV(AR27:AR28)</f>
        <v>11.667261889578034</v>
      </c>
      <c r="AS30" s="86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spans="1:45" ht="21">
      <c r="A31" s="6" t="s">
        <v>58</v>
      </c>
      <c r="B31" s="78" t="s">
        <v>330</v>
      </c>
      <c r="C31" s="6">
        <v>1</v>
      </c>
      <c r="D31" s="6">
        <v>1</v>
      </c>
      <c r="E31" s="78" t="s">
        <v>331</v>
      </c>
      <c r="F31" s="6">
        <v>1</v>
      </c>
      <c r="G31" s="6"/>
      <c r="H31" s="6"/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">
        <v>1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1</v>
      </c>
      <c r="AJ31" s="4">
        <v>2</v>
      </c>
      <c r="AK31" s="4">
        <v>0</v>
      </c>
      <c r="AL31" s="4">
        <v>1</v>
      </c>
      <c r="AM31" s="4">
        <v>0.5</v>
      </c>
      <c r="AN31" s="4">
        <v>0.5</v>
      </c>
      <c r="AO31" s="4">
        <v>1</v>
      </c>
      <c r="AP31" s="4">
        <v>0</v>
      </c>
      <c r="AQ31" s="4">
        <v>0</v>
      </c>
      <c r="AR31" s="4">
        <f aca="true" t="shared" si="2" ref="AR31:AR38">SUM(I31:AQ31)</f>
        <v>11</v>
      </c>
      <c r="AS31" s="4">
        <f aca="true" t="shared" si="3" ref="AS31:AS38">SUM(AR31*6)/50</f>
        <v>1.32</v>
      </c>
    </row>
    <row r="32" spans="1:45" ht="21">
      <c r="A32" s="6" t="s">
        <v>58</v>
      </c>
      <c r="B32" s="78" t="s">
        <v>330</v>
      </c>
      <c r="C32" s="6">
        <v>1</v>
      </c>
      <c r="D32" s="6">
        <v>2</v>
      </c>
      <c r="E32" s="78" t="s">
        <v>332</v>
      </c>
      <c r="F32" s="6">
        <v>2</v>
      </c>
      <c r="G32" s="6"/>
      <c r="H32" s="6"/>
      <c r="I32" s="6">
        <v>0</v>
      </c>
      <c r="J32" s="6">
        <v>0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4">
        <v>1</v>
      </c>
      <c r="AD32" s="4">
        <v>1</v>
      </c>
      <c r="AE32" s="4">
        <v>0</v>
      </c>
      <c r="AF32" s="4">
        <v>1</v>
      </c>
      <c r="AG32" s="4">
        <v>1</v>
      </c>
      <c r="AH32" s="4">
        <v>0</v>
      </c>
      <c r="AI32" s="4">
        <v>3</v>
      </c>
      <c r="AJ32" s="4">
        <v>3</v>
      </c>
      <c r="AK32" s="4">
        <v>0</v>
      </c>
      <c r="AL32" s="4">
        <v>2</v>
      </c>
      <c r="AM32" s="64" t="s">
        <v>333</v>
      </c>
      <c r="AN32" s="4">
        <v>0</v>
      </c>
      <c r="AO32" s="4">
        <v>1</v>
      </c>
      <c r="AP32" s="4">
        <v>0</v>
      </c>
      <c r="AQ32" s="4">
        <v>2</v>
      </c>
      <c r="AR32" s="4">
        <f t="shared" si="2"/>
        <v>22</v>
      </c>
      <c r="AS32" s="4">
        <f t="shared" si="3"/>
        <v>2.64</v>
      </c>
    </row>
    <row r="33" spans="1:45" s="33" customFormat="1" ht="21">
      <c r="A33" s="6" t="s">
        <v>58</v>
      </c>
      <c r="B33" s="78" t="s">
        <v>330</v>
      </c>
      <c r="C33" s="6">
        <v>1</v>
      </c>
      <c r="D33" s="6">
        <v>3</v>
      </c>
      <c r="E33" s="78" t="s">
        <v>334</v>
      </c>
      <c r="F33" s="6">
        <v>2</v>
      </c>
      <c r="G33" s="6"/>
      <c r="H33" s="6"/>
      <c r="I33" s="6">
        <v>0</v>
      </c>
      <c r="J33" s="6">
        <v>0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0</v>
      </c>
      <c r="U33" s="6"/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4">
        <v>0</v>
      </c>
      <c r="AD33" s="4">
        <v>1</v>
      </c>
      <c r="AE33" s="4">
        <v>0</v>
      </c>
      <c r="AF33" s="4">
        <v>1</v>
      </c>
      <c r="AG33" s="4">
        <v>0</v>
      </c>
      <c r="AH33" s="4">
        <v>0</v>
      </c>
      <c r="AI33" s="4">
        <v>2</v>
      </c>
      <c r="AJ33" s="4">
        <v>1</v>
      </c>
      <c r="AK33" s="4">
        <v>1</v>
      </c>
      <c r="AL33" s="4">
        <v>3</v>
      </c>
      <c r="AM33" s="4">
        <v>1</v>
      </c>
      <c r="AN33" s="4">
        <v>0</v>
      </c>
      <c r="AO33" s="4">
        <v>1</v>
      </c>
      <c r="AP33" s="4">
        <v>0</v>
      </c>
      <c r="AQ33" s="4">
        <v>0</v>
      </c>
      <c r="AR33" s="4">
        <f t="shared" si="2"/>
        <v>15</v>
      </c>
      <c r="AS33" s="4">
        <f t="shared" si="3"/>
        <v>1.8</v>
      </c>
    </row>
    <row r="34" spans="1:45" s="33" customFormat="1" ht="21">
      <c r="A34" s="6" t="s">
        <v>58</v>
      </c>
      <c r="B34" s="78" t="s">
        <v>330</v>
      </c>
      <c r="C34" s="6">
        <v>1</v>
      </c>
      <c r="D34" s="6">
        <v>4</v>
      </c>
      <c r="E34" s="78" t="s">
        <v>335</v>
      </c>
      <c r="F34" s="6">
        <v>2</v>
      </c>
      <c r="G34" s="6"/>
      <c r="H34" s="6"/>
      <c r="I34" s="6">
        <v>0</v>
      </c>
      <c r="J34" s="6">
        <v>1</v>
      </c>
      <c r="K34" s="6">
        <v>1</v>
      </c>
      <c r="L34" s="6">
        <v>0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0</v>
      </c>
      <c r="T34" s="6">
        <v>1</v>
      </c>
      <c r="U34" s="6">
        <v>0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0</v>
      </c>
      <c r="AB34" s="6">
        <v>0</v>
      </c>
      <c r="AC34" s="4">
        <v>0</v>
      </c>
      <c r="AD34" s="4">
        <v>1</v>
      </c>
      <c r="AE34" s="4">
        <v>0</v>
      </c>
      <c r="AF34" s="4">
        <v>1</v>
      </c>
      <c r="AG34" s="4">
        <v>0</v>
      </c>
      <c r="AH34" s="4">
        <v>0</v>
      </c>
      <c r="AI34" s="4">
        <v>3</v>
      </c>
      <c r="AJ34" s="4">
        <v>3</v>
      </c>
      <c r="AK34" s="4">
        <v>3</v>
      </c>
      <c r="AL34" s="4">
        <v>4</v>
      </c>
      <c r="AM34" s="4">
        <v>1</v>
      </c>
      <c r="AN34" s="64" t="s">
        <v>333</v>
      </c>
      <c r="AO34" s="4">
        <v>1</v>
      </c>
      <c r="AP34" s="4">
        <v>2</v>
      </c>
      <c r="AQ34" s="4">
        <v>1</v>
      </c>
      <c r="AR34" s="4">
        <f t="shared" si="2"/>
        <v>34</v>
      </c>
      <c r="AS34" s="4">
        <f t="shared" si="3"/>
        <v>4.08</v>
      </c>
    </row>
    <row r="35" spans="1:45" s="33" customFormat="1" ht="21">
      <c r="A35" s="6" t="s">
        <v>58</v>
      </c>
      <c r="B35" s="78" t="s">
        <v>330</v>
      </c>
      <c r="C35" s="6">
        <v>1</v>
      </c>
      <c r="D35" s="6">
        <v>5</v>
      </c>
      <c r="E35" s="78" t="s">
        <v>336</v>
      </c>
      <c r="F35" s="6">
        <v>2</v>
      </c>
      <c r="G35" s="6"/>
      <c r="H35" s="6"/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1</v>
      </c>
      <c r="P35" s="6">
        <v>1</v>
      </c>
      <c r="Q35" s="6">
        <v>1</v>
      </c>
      <c r="R35" s="6">
        <v>0</v>
      </c>
      <c r="S35" s="6">
        <v>0</v>
      </c>
      <c r="T35" s="6">
        <v>1</v>
      </c>
      <c r="U35" s="6">
        <v>1</v>
      </c>
      <c r="V35" s="6">
        <v>0</v>
      </c>
      <c r="W35" s="6">
        <v>0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1</v>
      </c>
      <c r="AI35" s="4">
        <v>3</v>
      </c>
      <c r="AJ35" s="4">
        <v>3</v>
      </c>
      <c r="AK35" s="4">
        <v>0</v>
      </c>
      <c r="AL35" s="4">
        <v>2</v>
      </c>
      <c r="AM35" s="4">
        <v>1</v>
      </c>
      <c r="AN35" s="64" t="s">
        <v>333</v>
      </c>
      <c r="AO35" s="4">
        <v>1</v>
      </c>
      <c r="AP35" s="4">
        <v>2</v>
      </c>
      <c r="AQ35" s="4">
        <v>2</v>
      </c>
      <c r="AR35" s="4">
        <f t="shared" si="2"/>
        <v>29</v>
      </c>
      <c r="AS35" s="4">
        <f t="shared" si="3"/>
        <v>3.48</v>
      </c>
    </row>
    <row r="36" spans="1:45" s="33" customFormat="1" ht="21">
      <c r="A36" s="6" t="s">
        <v>58</v>
      </c>
      <c r="B36" s="78" t="s">
        <v>330</v>
      </c>
      <c r="C36" s="6">
        <v>1</v>
      </c>
      <c r="D36" s="6">
        <v>6</v>
      </c>
      <c r="E36" s="78" t="s">
        <v>337</v>
      </c>
      <c r="F36" s="6">
        <v>2</v>
      </c>
      <c r="G36" s="6"/>
      <c r="H36" s="6"/>
      <c r="I36" s="6">
        <v>1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0</v>
      </c>
      <c r="P36" s="6">
        <v>1</v>
      </c>
      <c r="Q36" s="6">
        <v>1</v>
      </c>
      <c r="R36" s="6">
        <v>0</v>
      </c>
      <c r="S36" s="6">
        <v>0</v>
      </c>
      <c r="T36" s="6">
        <v>0</v>
      </c>
      <c r="U36" s="6">
        <v>1</v>
      </c>
      <c r="V36" s="6">
        <v>0</v>
      </c>
      <c r="W36" s="6">
        <v>0</v>
      </c>
      <c r="X36" s="6">
        <v>1</v>
      </c>
      <c r="Y36" s="6">
        <v>1</v>
      </c>
      <c r="Z36" s="6">
        <v>0</v>
      </c>
      <c r="AA36" s="6">
        <v>0</v>
      </c>
      <c r="AB36" s="6">
        <v>1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3</v>
      </c>
      <c r="AJ36" s="4">
        <v>2</v>
      </c>
      <c r="AK36" s="4">
        <v>2</v>
      </c>
      <c r="AL36" s="4">
        <v>3</v>
      </c>
      <c r="AM36" s="4">
        <v>1</v>
      </c>
      <c r="AN36" s="64" t="s">
        <v>338</v>
      </c>
      <c r="AO36" s="4">
        <v>2</v>
      </c>
      <c r="AP36" s="4">
        <v>2</v>
      </c>
      <c r="AQ36" s="4">
        <v>0</v>
      </c>
      <c r="AR36" s="4">
        <f t="shared" si="2"/>
        <v>25</v>
      </c>
      <c r="AS36" s="4">
        <f t="shared" si="3"/>
        <v>3</v>
      </c>
    </row>
    <row r="37" spans="1:45" s="33" customFormat="1" ht="21">
      <c r="A37" s="6" t="s">
        <v>58</v>
      </c>
      <c r="B37" s="79" t="s">
        <v>330</v>
      </c>
      <c r="C37" s="6">
        <v>1</v>
      </c>
      <c r="D37" s="6">
        <v>7</v>
      </c>
      <c r="E37" s="78" t="s">
        <v>339</v>
      </c>
      <c r="F37" s="6">
        <v>2</v>
      </c>
      <c r="G37" s="6"/>
      <c r="H37" s="6"/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0</v>
      </c>
      <c r="T37" s="6">
        <v>1</v>
      </c>
      <c r="U37" s="6">
        <v>1</v>
      </c>
      <c r="V37" s="6">
        <v>1</v>
      </c>
      <c r="W37" s="6">
        <v>1</v>
      </c>
      <c r="X37" s="6">
        <v>0</v>
      </c>
      <c r="Y37" s="6">
        <v>1</v>
      </c>
      <c r="Z37" s="6">
        <v>1</v>
      </c>
      <c r="AA37" s="6">
        <v>1</v>
      </c>
      <c r="AB37" s="6">
        <v>0</v>
      </c>
      <c r="AC37" s="4">
        <v>0</v>
      </c>
      <c r="AD37" s="4">
        <v>0</v>
      </c>
      <c r="AE37" s="4">
        <v>0</v>
      </c>
      <c r="AF37" s="4">
        <v>1</v>
      </c>
      <c r="AG37" s="4">
        <v>1</v>
      </c>
      <c r="AH37" s="4">
        <v>1</v>
      </c>
      <c r="AI37" s="4">
        <v>3</v>
      </c>
      <c r="AJ37" s="4">
        <v>3</v>
      </c>
      <c r="AK37" s="4">
        <v>2</v>
      </c>
      <c r="AL37" s="4">
        <v>2</v>
      </c>
      <c r="AM37" s="4">
        <v>1</v>
      </c>
      <c r="AN37" s="4">
        <v>1</v>
      </c>
      <c r="AO37" s="4">
        <v>2</v>
      </c>
      <c r="AP37" s="4">
        <v>1</v>
      </c>
      <c r="AQ37" s="4">
        <v>0</v>
      </c>
      <c r="AR37" s="4">
        <f t="shared" si="2"/>
        <v>32</v>
      </c>
      <c r="AS37" s="4">
        <f t="shared" si="3"/>
        <v>3.84</v>
      </c>
    </row>
    <row r="38" spans="1:45" s="33" customFormat="1" ht="21">
      <c r="A38" s="6" t="s">
        <v>58</v>
      </c>
      <c r="B38" s="79" t="s">
        <v>330</v>
      </c>
      <c r="C38" s="6">
        <v>1</v>
      </c>
      <c r="D38" s="6">
        <v>8</v>
      </c>
      <c r="E38" s="78" t="s">
        <v>340</v>
      </c>
      <c r="F38" s="6">
        <v>2</v>
      </c>
      <c r="G38" s="6"/>
      <c r="H38" s="6"/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1</v>
      </c>
      <c r="O38" s="6">
        <v>0</v>
      </c>
      <c r="P38" s="6">
        <v>0</v>
      </c>
      <c r="Q38" s="6">
        <v>1</v>
      </c>
      <c r="R38" s="6">
        <v>1</v>
      </c>
      <c r="S38" s="6">
        <v>0</v>
      </c>
      <c r="T38" s="6">
        <v>1</v>
      </c>
      <c r="U38" s="6">
        <v>0</v>
      </c>
      <c r="V38" s="6">
        <v>1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6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1</v>
      </c>
      <c r="AI38" s="4">
        <v>2</v>
      </c>
      <c r="AJ38" s="4">
        <v>0</v>
      </c>
      <c r="AK38" s="4">
        <v>2</v>
      </c>
      <c r="AL38" s="4">
        <v>3</v>
      </c>
      <c r="AM38" s="64" t="s">
        <v>333</v>
      </c>
      <c r="AN38" s="4">
        <v>1</v>
      </c>
      <c r="AO38" s="4">
        <v>1</v>
      </c>
      <c r="AP38" s="4">
        <v>1</v>
      </c>
      <c r="AQ38" s="4">
        <v>0</v>
      </c>
      <c r="AR38" s="4">
        <f t="shared" si="2"/>
        <v>19</v>
      </c>
      <c r="AS38" s="4">
        <f t="shared" si="3"/>
        <v>2.28</v>
      </c>
    </row>
    <row r="39" spans="1:45" s="87" customFormat="1" ht="21">
      <c r="A39" s="112"/>
      <c r="B39" s="115"/>
      <c r="C39" s="112"/>
      <c r="D39" s="112"/>
      <c r="E39" s="116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117"/>
      <c r="AN39" s="86"/>
      <c r="AO39" s="86"/>
      <c r="AP39" s="86"/>
      <c r="AQ39" s="86" t="s">
        <v>342</v>
      </c>
      <c r="AR39" s="86">
        <f>AVERAGE(AR31:AR38)</f>
        <v>23.375</v>
      </c>
      <c r="AS39" s="86"/>
    </row>
    <row r="40" spans="1:45" s="87" customFormat="1" ht="21">
      <c r="A40" s="91"/>
      <c r="B40" s="118"/>
      <c r="C40" s="91"/>
      <c r="D40" s="91"/>
      <c r="E40" s="119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120"/>
      <c r="AO40" s="120"/>
      <c r="AP40" s="120"/>
      <c r="AQ40" s="120" t="s">
        <v>343</v>
      </c>
      <c r="AR40" s="122">
        <f>STDEV(AR31:AR38)</f>
        <v>8.158037228927766</v>
      </c>
      <c r="AS40" s="120"/>
    </row>
    <row r="41" spans="1:44" s="33" customFormat="1" ht="14.25">
      <c r="A41" s="66"/>
      <c r="B41" s="66"/>
      <c r="C41" s="66"/>
      <c r="D41" s="66"/>
      <c r="E41" s="66"/>
      <c r="F41" s="66"/>
      <c r="G41" s="67"/>
      <c r="H41" s="111" t="s">
        <v>288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33" customFormat="1" ht="14.25">
      <c r="A42" s="66"/>
      <c r="B42" s="66"/>
      <c r="C42" s="66"/>
      <c r="D42" s="66"/>
      <c r="E42" s="66"/>
      <c r="F42" s="66"/>
      <c r="G42" s="67"/>
      <c r="H42" s="80" t="s">
        <v>289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s="33" customFormat="1" ht="14.25">
      <c r="A43" s="66"/>
      <c r="B43" s="66"/>
      <c r="C43" s="66"/>
      <c r="D43" s="66"/>
      <c r="E43" s="66"/>
      <c r="F43" s="66"/>
      <c r="G43" s="67"/>
      <c r="H43" s="80" t="s">
        <v>290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</sheetData>
  <sheetProtection/>
  <mergeCells count="11">
    <mergeCell ref="H8:AQ8"/>
    <mergeCell ref="AR8:AR9"/>
    <mergeCell ref="AS8:AS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G41"/>
  <sheetViews>
    <sheetView zoomScale="83" zoomScaleNormal="83" zoomScalePageLayoutView="0" workbookViewId="0" topLeftCell="V22">
      <selection activeCell="AM43" sqref="AM43"/>
    </sheetView>
  </sheetViews>
  <sheetFormatPr defaultColWidth="9.140625" defaultRowHeight="15"/>
  <cols>
    <col min="1" max="1" width="7.8515625" style="66" customWidth="1"/>
    <col min="2" max="2" width="10.140625" style="66" customWidth="1"/>
    <col min="3" max="3" width="7.421875" style="66" customWidth="1"/>
    <col min="4" max="4" width="5.28125" style="66" customWidth="1"/>
    <col min="5" max="5" width="22.140625" style="66" customWidth="1"/>
    <col min="6" max="6" width="5.140625" style="66" customWidth="1"/>
    <col min="7" max="7" width="10.421875" style="67" customWidth="1"/>
    <col min="8" max="8" width="9.00390625" style="66" customWidth="1"/>
    <col min="9" max="29" width="4.140625" style="0" customWidth="1"/>
    <col min="30" max="43" width="4.140625" style="3" customWidth="1"/>
    <col min="44" max="44" width="6.421875" style="0" customWidth="1"/>
    <col min="45" max="45" width="14.00390625" style="33" customWidth="1"/>
    <col min="46" max="46" width="12.00390625" style="33" customWidth="1"/>
    <col min="47" max="51" width="5.57421875" style="33" customWidth="1"/>
    <col min="52" max="59" width="8.57421875" style="33" customWidth="1"/>
  </cols>
  <sheetData>
    <row r="1" spans="2:28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43" t="s">
        <v>302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43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59" s="2" customFormat="1" ht="21">
      <c r="A4" s="43"/>
      <c r="B4" s="43" t="s">
        <v>1</v>
      </c>
      <c r="C4" s="43"/>
      <c r="D4" s="43"/>
      <c r="E4" s="43"/>
      <c r="F4" s="43" t="s">
        <v>2</v>
      </c>
      <c r="G4" s="68"/>
      <c r="H4" s="43"/>
      <c r="N4" s="43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</row>
    <row r="5" spans="1:59" s="2" customFormat="1" ht="21">
      <c r="A5" s="43"/>
      <c r="B5" s="43" t="s">
        <v>3</v>
      </c>
      <c r="C5" s="43"/>
      <c r="D5" s="43"/>
      <c r="E5" s="43"/>
      <c r="F5" s="43"/>
      <c r="G5" s="68"/>
      <c r="H5" s="43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</row>
    <row r="6" spans="1:59" s="2" customFormat="1" ht="21">
      <c r="A6" s="43"/>
      <c r="B6" s="43" t="s">
        <v>4</v>
      </c>
      <c r="C6" s="43"/>
      <c r="D6" s="43"/>
      <c r="E6" s="43"/>
      <c r="F6" s="43" t="s">
        <v>5</v>
      </c>
      <c r="G6" s="68"/>
      <c r="H6" s="43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s="2" customFormat="1" ht="21">
      <c r="A7" s="43"/>
      <c r="B7" s="43" t="s">
        <v>300</v>
      </c>
      <c r="C7" s="43"/>
      <c r="D7" s="43"/>
      <c r="E7" s="43"/>
      <c r="F7" s="43"/>
      <c r="G7" s="68"/>
      <c r="H7" s="43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</row>
    <row r="8" spans="1:45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3" t="s">
        <v>10</v>
      </c>
      <c r="H8" s="104" t="s">
        <v>12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92" t="s">
        <v>291</v>
      </c>
      <c r="AS8" s="94" t="s">
        <v>293</v>
      </c>
    </row>
    <row r="9" spans="1:45" ht="21">
      <c r="A9" s="97"/>
      <c r="B9" s="98"/>
      <c r="C9" s="100"/>
      <c r="D9" s="98"/>
      <c r="E9" s="102"/>
      <c r="F9" s="98"/>
      <c r="G9" s="103"/>
      <c r="H9" s="57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">
        <v>31</v>
      </c>
      <c r="AN9" s="5">
        <v>32</v>
      </c>
      <c r="AO9" s="5">
        <v>33</v>
      </c>
      <c r="AP9" s="5">
        <v>34</v>
      </c>
      <c r="AQ9" s="5">
        <v>35</v>
      </c>
      <c r="AR9" s="93"/>
      <c r="AS9" s="95"/>
    </row>
    <row r="10" spans="1:59" s="27" customFormat="1" ht="21">
      <c r="A10" s="93"/>
      <c r="B10" s="98"/>
      <c r="C10" s="101"/>
      <c r="D10" s="98"/>
      <c r="E10" s="102"/>
      <c r="F10" s="98"/>
      <c r="G10" s="103"/>
      <c r="H10" s="69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41">
        <v>4</v>
      </c>
      <c r="AJ10" s="41">
        <v>4</v>
      </c>
      <c r="AK10" s="41">
        <v>4</v>
      </c>
      <c r="AL10" s="41">
        <v>4</v>
      </c>
      <c r="AM10" s="42">
        <v>1</v>
      </c>
      <c r="AN10" s="42">
        <v>1</v>
      </c>
      <c r="AO10" s="39">
        <v>2</v>
      </c>
      <c r="AP10" s="39">
        <v>2</v>
      </c>
      <c r="AQ10" s="39">
        <v>2</v>
      </c>
      <c r="AR10" s="5">
        <f>SUM(I10:AQ10)</f>
        <v>50</v>
      </c>
      <c r="AS10" s="37" t="s">
        <v>294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 s="7" customFormat="1" ht="21">
      <c r="A11" s="30" t="str">
        <f>'[1]ภาษาไทย ป.5'!A11</f>
        <v>คำฮีเบญจวิทย์</v>
      </c>
      <c r="B11" s="70" t="str">
        <f>'[1]ภาษาไทย ป.5'!B11</f>
        <v>1049730045</v>
      </c>
      <c r="C11" s="30">
        <v>1</v>
      </c>
      <c r="D11" s="30">
        <v>1</v>
      </c>
      <c r="E11" s="71" t="s">
        <v>303</v>
      </c>
      <c r="F11" s="72">
        <v>1</v>
      </c>
      <c r="G11" s="70"/>
      <c r="H11" s="30">
        <v>50</v>
      </c>
      <c r="I11" s="30">
        <v>0</v>
      </c>
      <c r="J11" s="30">
        <v>0</v>
      </c>
      <c r="K11" s="30">
        <v>0</v>
      </c>
      <c r="L11" s="30">
        <v>1</v>
      </c>
      <c r="M11" s="30">
        <v>0</v>
      </c>
      <c r="N11" s="30">
        <v>1</v>
      </c>
      <c r="O11" s="30">
        <v>0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</v>
      </c>
      <c r="X11" s="30">
        <v>1</v>
      </c>
      <c r="Y11" s="30">
        <v>1</v>
      </c>
      <c r="Z11" s="30">
        <v>0</v>
      </c>
      <c r="AA11" s="30">
        <v>0</v>
      </c>
      <c r="AB11" s="30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1.5</v>
      </c>
      <c r="AJ11" s="7">
        <v>2.5</v>
      </c>
      <c r="AK11" s="7">
        <v>2.5</v>
      </c>
      <c r="AL11" s="7">
        <v>1.5</v>
      </c>
      <c r="AM11" s="7">
        <v>1</v>
      </c>
      <c r="AN11" s="7">
        <v>1</v>
      </c>
      <c r="AO11" s="7">
        <v>0</v>
      </c>
      <c r="AP11" s="7">
        <v>0</v>
      </c>
      <c r="AQ11" s="7">
        <v>0</v>
      </c>
      <c r="AR11" s="7">
        <f>SUM(I11:AQ11)</f>
        <v>16</v>
      </c>
      <c r="AS11" s="36">
        <f>6*AR11/50</f>
        <v>1.92</v>
      </c>
      <c r="AT11" s="29" t="s">
        <v>301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 s="4" customFormat="1" ht="21">
      <c r="A12" s="6" t="str">
        <f>'[1]ภาษาไทย ป.5'!A12</f>
        <v>คำฮีเบญจวิทย์</v>
      </c>
      <c r="B12" s="73" t="str">
        <f>'[1]ภาษาไทย ป.5'!B12</f>
        <v>1049730045</v>
      </c>
      <c r="C12" s="6">
        <v>1</v>
      </c>
      <c r="D12" s="6">
        <v>2</v>
      </c>
      <c r="E12" s="74" t="s">
        <v>304</v>
      </c>
      <c r="F12" s="75">
        <v>1</v>
      </c>
      <c r="G12" s="73"/>
      <c r="H12" s="30">
        <v>50</v>
      </c>
      <c r="I12" s="6">
        <v>1</v>
      </c>
      <c r="J12" s="6">
        <v>0</v>
      </c>
      <c r="K12" s="6">
        <v>0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2.5</v>
      </c>
      <c r="AJ12" s="4">
        <v>1.5</v>
      </c>
      <c r="AK12" s="4">
        <v>2.5</v>
      </c>
      <c r="AL12" s="4">
        <v>2.5</v>
      </c>
      <c r="AM12" s="4">
        <v>0</v>
      </c>
      <c r="AN12" s="4">
        <v>1</v>
      </c>
      <c r="AO12" s="4">
        <v>1</v>
      </c>
      <c r="AP12" s="4">
        <v>2</v>
      </c>
      <c r="AQ12" s="4">
        <v>0</v>
      </c>
      <c r="AR12" s="7">
        <f aca="true" t="shared" si="0" ref="AR12:AR26">SUM(I12:AQ12)</f>
        <v>27</v>
      </c>
      <c r="AS12" s="36">
        <f aca="true" t="shared" si="1" ref="AS12:AS26">6*AR12/50</f>
        <v>3.24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 s="4" customFormat="1" ht="21">
      <c r="A13" s="6" t="str">
        <f>'[1]ภาษาไทย ป.5'!A13</f>
        <v>คำฮีเบญจวิทย์</v>
      </c>
      <c r="B13" s="73" t="str">
        <f>'[1]ภาษาไทย ป.5'!B13</f>
        <v>1049730045</v>
      </c>
      <c r="C13" s="30">
        <v>1</v>
      </c>
      <c r="D13" s="6">
        <v>3</v>
      </c>
      <c r="E13" s="74" t="s">
        <v>305</v>
      </c>
      <c r="F13" s="75">
        <v>1</v>
      </c>
      <c r="G13" s="73"/>
      <c r="H13" s="30">
        <v>50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1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2.5</v>
      </c>
      <c r="AJ13" s="4">
        <v>2</v>
      </c>
      <c r="AK13" s="4">
        <v>2.5</v>
      </c>
      <c r="AL13" s="4">
        <v>1.5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7">
        <f t="shared" si="0"/>
        <v>16.5</v>
      </c>
      <c r="AS13" s="36">
        <f t="shared" si="1"/>
        <v>1.98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s="4" customFormat="1" ht="21">
      <c r="A14" s="6" t="str">
        <f>'[1]ภาษาไทย ป.5'!A14</f>
        <v>คำฮีเบญจวิทย์</v>
      </c>
      <c r="B14" s="73" t="str">
        <f>'[1]ภาษาไทย ป.5'!B14</f>
        <v>1049730045</v>
      </c>
      <c r="C14" s="6">
        <v>1</v>
      </c>
      <c r="D14" s="6">
        <v>4</v>
      </c>
      <c r="E14" s="74" t="s">
        <v>306</v>
      </c>
      <c r="F14" s="75">
        <v>1</v>
      </c>
      <c r="G14" s="73" t="s">
        <v>319</v>
      </c>
      <c r="H14" s="30">
        <v>50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1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1</v>
      </c>
      <c r="Z14" s="6">
        <v>1</v>
      </c>
      <c r="AA14" s="6">
        <v>0</v>
      </c>
      <c r="AB14" s="6">
        <v>0</v>
      </c>
      <c r="AC14" s="4">
        <v>1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0.5</v>
      </c>
      <c r="AJ14" s="4">
        <v>0.5</v>
      </c>
      <c r="AK14" s="4">
        <v>0</v>
      </c>
      <c r="AL14" s="4">
        <v>0.5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7">
        <f t="shared" si="0"/>
        <v>12.5</v>
      </c>
      <c r="AS14" s="36">
        <f t="shared" si="1"/>
        <v>1.5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s="4" customFormat="1" ht="21">
      <c r="A15" s="6" t="str">
        <f>'[1]ภาษาไทย ป.5'!A15</f>
        <v>คำฮีเบญจวิทย์</v>
      </c>
      <c r="B15" s="73" t="str">
        <f>'[1]ภาษาไทย ป.5'!B15</f>
        <v>1049730045</v>
      </c>
      <c r="C15" s="30">
        <v>1</v>
      </c>
      <c r="D15" s="6">
        <v>5</v>
      </c>
      <c r="E15" s="74" t="s">
        <v>307</v>
      </c>
      <c r="F15" s="75">
        <v>1</v>
      </c>
      <c r="G15" s="73"/>
      <c r="H15" s="30">
        <v>50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1</v>
      </c>
      <c r="X15" s="6">
        <v>0</v>
      </c>
      <c r="Y15" s="6">
        <v>1</v>
      </c>
      <c r="Z15" s="6">
        <v>0</v>
      </c>
      <c r="AA15" s="6">
        <v>0</v>
      </c>
      <c r="AB15" s="6">
        <v>0</v>
      </c>
      <c r="AC15" s="4">
        <v>0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0.5</v>
      </c>
      <c r="AJ15" s="4">
        <v>0.5</v>
      </c>
      <c r="AK15" s="4">
        <v>0</v>
      </c>
      <c r="AL15" s="4">
        <v>0.5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7">
        <f t="shared" si="0"/>
        <v>12.5</v>
      </c>
      <c r="AS15" s="36">
        <f t="shared" si="1"/>
        <v>1.5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s="4" customFormat="1" ht="21">
      <c r="A16" s="6" t="str">
        <f>'[1]ภาษาไทย ป.5'!A16</f>
        <v>คำฮีเบญจวิทย์</v>
      </c>
      <c r="B16" s="73" t="str">
        <f>'[1]ภาษาไทย ป.5'!B16</f>
        <v>1049730045</v>
      </c>
      <c r="C16" s="6">
        <v>1</v>
      </c>
      <c r="D16" s="6">
        <v>6</v>
      </c>
      <c r="E16" s="74" t="s">
        <v>308</v>
      </c>
      <c r="F16" s="75">
        <v>1</v>
      </c>
      <c r="G16" s="73"/>
      <c r="H16" s="30">
        <v>50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1</v>
      </c>
      <c r="P16" s="6">
        <v>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0</v>
      </c>
      <c r="W16" s="6">
        <v>1</v>
      </c>
      <c r="X16" s="6">
        <v>1</v>
      </c>
      <c r="Y16" s="6">
        <v>1</v>
      </c>
      <c r="Z16" s="6">
        <v>0</v>
      </c>
      <c r="AA16" s="6">
        <v>1</v>
      </c>
      <c r="AB16" s="6">
        <v>0</v>
      </c>
      <c r="AC16" s="4">
        <v>0</v>
      </c>
      <c r="AD16" s="4">
        <v>1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1.5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7">
        <f t="shared" si="0"/>
        <v>19.5</v>
      </c>
      <c r="AS16" s="36">
        <f t="shared" si="1"/>
        <v>2.34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s="4" customFormat="1" ht="21">
      <c r="A17" s="6" t="str">
        <f>'[1]ภาษาไทย ป.5'!A17</f>
        <v>คำฮีเบญจวิทย์</v>
      </c>
      <c r="B17" s="73" t="str">
        <f>'[1]ภาษาไทย ป.5'!B17</f>
        <v>1049730045</v>
      </c>
      <c r="C17" s="30">
        <v>1</v>
      </c>
      <c r="D17" s="6">
        <v>7</v>
      </c>
      <c r="E17" s="74" t="s">
        <v>312</v>
      </c>
      <c r="F17" s="75">
        <v>2</v>
      </c>
      <c r="G17" s="73" t="s">
        <v>318</v>
      </c>
      <c r="H17" s="30">
        <v>50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1.5</v>
      </c>
      <c r="AJ17" s="4">
        <v>1</v>
      </c>
      <c r="AK17" s="4">
        <v>1.5</v>
      </c>
      <c r="AL17" s="4">
        <v>1.5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7">
        <f t="shared" si="0"/>
        <v>8.5</v>
      </c>
      <c r="AS17" s="36">
        <f t="shared" si="1"/>
        <v>1.02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s="4" customFormat="1" ht="21">
      <c r="A18" s="6" t="str">
        <f>'[1]ภาษาไทย ป.5'!A18</f>
        <v>คำฮีเบญจวิทย์</v>
      </c>
      <c r="B18" s="73" t="str">
        <f>'[1]ภาษาไทย ป.5'!B18</f>
        <v>1049730045</v>
      </c>
      <c r="C18" s="6">
        <v>1</v>
      </c>
      <c r="D18" s="6">
        <v>8</v>
      </c>
      <c r="E18" s="74" t="s">
        <v>313</v>
      </c>
      <c r="F18" s="75">
        <v>2</v>
      </c>
      <c r="G18" s="73" t="s">
        <v>318</v>
      </c>
      <c r="H18" s="30">
        <v>50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1">
        <f t="shared" si="0"/>
        <v>0</v>
      </c>
      <c r="AS18" s="52">
        <f t="shared" si="1"/>
        <v>0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s="4" customFormat="1" ht="21">
      <c r="A19" s="6" t="str">
        <f>'[1]ภาษาไทย ป.5'!A19</f>
        <v>คำฮีเบญจวิทย์</v>
      </c>
      <c r="B19" s="73" t="str">
        <f>'[1]ภาษาไทย ป.5'!B19</f>
        <v>1049730045</v>
      </c>
      <c r="C19" s="30">
        <v>1</v>
      </c>
      <c r="D19" s="6">
        <v>9</v>
      </c>
      <c r="E19" s="74" t="s">
        <v>314</v>
      </c>
      <c r="F19" s="75">
        <v>2</v>
      </c>
      <c r="G19" s="73"/>
      <c r="H19" s="30">
        <v>50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1">
        <f t="shared" si="0"/>
        <v>0</v>
      </c>
      <c r="AS19" s="52">
        <f t="shared" si="1"/>
        <v>0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s="4" customFormat="1" ht="21">
      <c r="A20" s="6" t="str">
        <f>'[1]ภาษาไทย ป.5'!A20</f>
        <v>คำฮีเบญจวิทย์</v>
      </c>
      <c r="B20" s="73" t="str">
        <f>'[1]ภาษาไทย ป.5'!B20</f>
        <v>1049730045</v>
      </c>
      <c r="C20" s="6">
        <v>1</v>
      </c>
      <c r="D20" s="6">
        <v>10</v>
      </c>
      <c r="E20" s="74" t="s">
        <v>315</v>
      </c>
      <c r="F20" s="75">
        <v>2</v>
      </c>
      <c r="G20" s="73"/>
      <c r="H20" s="30">
        <v>50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1</v>
      </c>
      <c r="S20" s="6">
        <v>0</v>
      </c>
      <c r="T20" s="6">
        <v>1</v>
      </c>
      <c r="U20" s="6">
        <v>0</v>
      </c>
      <c r="V20" s="6">
        <v>1</v>
      </c>
      <c r="W20" s="6">
        <v>1</v>
      </c>
      <c r="X20" s="6">
        <v>0</v>
      </c>
      <c r="Y20" s="6">
        <v>1</v>
      </c>
      <c r="Z20" s="6">
        <v>1</v>
      </c>
      <c r="AA20" s="6">
        <v>1</v>
      </c>
      <c r="AB20" s="6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0.5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7">
        <f t="shared" si="0"/>
        <v>16.5</v>
      </c>
      <c r="AS20" s="36">
        <f t="shared" si="1"/>
        <v>1.98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s="4" customFormat="1" ht="21">
      <c r="A21" s="6" t="str">
        <f>'[1]ภาษาไทย ป.5'!A21</f>
        <v>คำฮีเบญจวิทย์</v>
      </c>
      <c r="B21" s="73" t="str">
        <f>'[1]ภาษาไทย ป.5'!B21</f>
        <v>1049730045</v>
      </c>
      <c r="C21" s="30">
        <v>1</v>
      </c>
      <c r="D21" s="6">
        <v>11</v>
      </c>
      <c r="E21" s="74" t="s">
        <v>316</v>
      </c>
      <c r="F21" s="75">
        <v>2</v>
      </c>
      <c r="G21" s="73"/>
      <c r="H21" s="30">
        <v>50</v>
      </c>
      <c r="I21" s="6">
        <v>1</v>
      </c>
      <c r="J21" s="6">
        <v>0</v>
      </c>
      <c r="K21" s="6">
        <v>0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0</v>
      </c>
      <c r="T21" s="6">
        <v>1</v>
      </c>
      <c r="U21" s="6">
        <v>0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2</v>
      </c>
      <c r="AJ21" s="4">
        <v>1.5</v>
      </c>
      <c r="AK21" s="4">
        <v>2</v>
      </c>
      <c r="AL21" s="4">
        <v>2.5</v>
      </c>
      <c r="AM21" s="4">
        <v>1</v>
      </c>
      <c r="AN21" s="4">
        <v>1</v>
      </c>
      <c r="AO21" s="4">
        <v>2</v>
      </c>
      <c r="AP21" s="4">
        <v>0</v>
      </c>
      <c r="AQ21" s="4">
        <v>0</v>
      </c>
      <c r="AR21" s="7">
        <f t="shared" si="0"/>
        <v>25</v>
      </c>
      <c r="AS21" s="36">
        <f t="shared" si="1"/>
        <v>3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s="4" customFormat="1" ht="21">
      <c r="A22" s="6" t="str">
        <f>'[1]ภาษาไทย ป.5'!A22</f>
        <v>คำฮีเบญจวิทย์</v>
      </c>
      <c r="B22" s="73" t="str">
        <f>'[1]ภาษาไทย ป.5'!B22</f>
        <v>1049730045</v>
      </c>
      <c r="C22" s="6">
        <v>1</v>
      </c>
      <c r="D22" s="6">
        <v>12</v>
      </c>
      <c r="E22" s="74" t="s">
        <v>309</v>
      </c>
      <c r="F22" s="75">
        <v>1</v>
      </c>
      <c r="G22" s="73"/>
      <c r="H22" s="30">
        <v>50</v>
      </c>
      <c r="I22" s="6">
        <v>1</v>
      </c>
      <c r="J22" s="6">
        <v>0</v>
      </c>
      <c r="K22" s="6">
        <v>0</v>
      </c>
      <c r="L22" s="6">
        <v>1</v>
      </c>
      <c r="M22" s="6">
        <v>1</v>
      </c>
      <c r="N22" s="6">
        <v>1</v>
      </c>
      <c r="O22" s="6">
        <v>1</v>
      </c>
      <c r="P22" s="6">
        <v>0</v>
      </c>
      <c r="Q22" s="6">
        <v>1</v>
      </c>
      <c r="R22" s="6">
        <v>1</v>
      </c>
      <c r="S22" s="6">
        <v>0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2</v>
      </c>
      <c r="AK22" s="4">
        <v>0.5</v>
      </c>
      <c r="AL22" s="4">
        <v>2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7">
        <f t="shared" si="0"/>
        <v>23.5</v>
      </c>
      <c r="AS22" s="36">
        <f t="shared" si="1"/>
        <v>2.82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s="4" customFormat="1" ht="21">
      <c r="A23" s="6" t="str">
        <f>'[1]ภาษาไทย ป.5'!A23</f>
        <v>คำฮีเบญจวิทย์</v>
      </c>
      <c r="B23" s="73" t="str">
        <f>'[1]ภาษาไทย ป.5'!B23</f>
        <v>1049730045</v>
      </c>
      <c r="C23" s="30">
        <v>1</v>
      </c>
      <c r="D23" s="6">
        <v>13</v>
      </c>
      <c r="E23" s="74" t="s">
        <v>310</v>
      </c>
      <c r="F23" s="75">
        <v>1</v>
      </c>
      <c r="G23" s="73"/>
      <c r="H23" s="30">
        <v>50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2.5</v>
      </c>
      <c r="AJ23" s="4">
        <v>2</v>
      </c>
      <c r="AK23" s="4">
        <v>1.5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7">
        <f t="shared" si="0"/>
        <v>15</v>
      </c>
      <c r="AS23" s="36">
        <f t="shared" si="1"/>
        <v>1.8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s="4" customFormat="1" ht="21">
      <c r="A24" s="6" t="str">
        <f>'[1]ภาษาไทย ป.5'!A24</f>
        <v>คำฮีเบญจวิทย์</v>
      </c>
      <c r="B24" s="73" t="str">
        <f>'[1]ภาษาไทย ป.5'!B24</f>
        <v>1049730045</v>
      </c>
      <c r="C24" s="6">
        <v>1</v>
      </c>
      <c r="D24" s="6">
        <v>14</v>
      </c>
      <c r="E24" s="74" t="s">
        <v>311</v>
      </c>
      <c r="F24" s="75">
        <v>2</v>
      </c>
      <c r="G24" s="73" t="s">
        <v>319</v>
      </c>
      <c r="H24" s="30">
        <v>50</v>
      </c>
      <c r="I24" s="6">
        <v>1</v>
      </c>
      <c r="J24" s="6">
        <v>1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0</v>
      </c>
      <c r="V24" s="6">
        <v>0</v>
      </c>
      <c r="W24" s="6">
        <v>1</v>
      </c>
      <c r="X24" s="6">
        <v>1</v>
      </c>
      <c r="Y24" s="6">
        <v>0</v>
      </c>
      <c r="Z24" s="6">
        <v>1</v>
      </c>
      <c r="AA24" s="6">
        <v>0</v>
      </c>
      <c r="AB24" s="6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2.5</v>
      </c>
      <c r="AJ24" s="4">
        <v>1.5</v>
      </c>
      <c r="AK24" s="4">
        <v>1.5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7">
        <f t="shared" si="0"/>
        <v>19.5</v>
      </c>
      <c r="AS24" s="36">
        <f t="shared" si="1"/>
        <v>2.34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 s="4" customFormat="1" ht="21">
      <c r="A25" s="6" t="str">
        <f>'[1]ภาษาไทย ป.5'!A25</f>
        <v>คำฮีเบญจวิทย์</v>
      </c>
      <c r="B25" s="73" t="str">
        <f>'[1]ภาษาไทย ป.5'!B25</f>
        <v>1049730045</v>
      </c>
      <c r="C25" s="30">
        <v>1</v>
      </c>
      <c r="D25" s="6">
        <v>15</v>
      </c>
      <c r="E25" s="74" t="s">
        <v>317</v>
      </c>
      <c r="F25" s="75">
        <v>2</v>
      </c>
      <c r="G25" s="73"/>
      <c r="H25" s="30">
        <v>50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1">
        <f t="shared" si="0"/>
        <v>0</v>
      </c>
      <c r="AS25" s="52">
        <f t="shared" si="1"/>
        <v>0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</row>
    <row r="26" spans="1:59" s="4" customFormat="1" ht="21">
      <c r="A26" s="6" t="str">
        <f>'[1]ภาษาไทย ป.5'!A26</f>
        <v>คำฮีเบญจวิทย์</v>
      </c>
      <c r="B26" s="73" t="str">
        <f>'[1]ภาษาไทย ป.5'!B26</f>
        <v>1049730045</v>
      </c>
      <c r="C26" s="30">
        <v>1</v>
      </c>
      <c r="D26" s="6">
        <v>16</v>
      </c>
      <c r="E26" s="73" t="s">
        <v>321</v>
      </c>
      <c r="F26" s="75">
        <v>2</v>
      </c>
      <c r="G26" s="73"/>
      <c r="H26" s="30">
        <v>50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1</v>
      </c>
      <c r="R26" s="6">
        <v>1</v>
      </c>
      <c r="S26" s="6">
        <v>0</v>
      </c>
      <c r="T26" s="6">
        <v>1</v>
      </c>
      <c r="U26" s="6">
        <v>1</v>
      </c>
      <c r="V26" s="6">
        <v>0</v>
      </c>
      <c r="W26" s="6">
        <v>1</v>
      </c>
      <c r="X26" s="6">
        <v>0</v>
      </c>
      <c r="Y26" s="6">
        <v>1</v>
      </c>
      <c r="Z26" s="6">
        <v>0</v>
      </c>
      <c r="AA26" s="6">
        <v>0</v>
      </c>
      <c r="AB26" s="6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1</v>
      </c>
      <c r="AJ26" s="4">
        <v>1</v>
      </c>
      <c r="AK26" s="4">
        <v>2.5</v>
      </c>
      <c r="AL26" s="4">
        <v>2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7">
        <f t="shared" si="0"/>
        <v>17.5</v>
      </c>
      <c r="AS26" s="36">
        <f t="shared" si="1"/>
        <v>2.1</v>
      </c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</row>
    <row r="27" spans="1:59" s="4" customFormat="1" ht="21">
      <c r="A27" s="6" t="str">
        <f>'[1]ภาษาไทย ป.5'!A27</f>
        <v>คำฮีเบญจวิทย์</v>
      </c>
      <c r="B27" s="73" t="str">
        <f>'[1]ภาษาไทย ป.5'!B27</f>
        <v>1049730045</v>
      </c>
      <c r="C27" s="30">
        <v>1</v>
      </c>
      <c r="D27" s="6">
        <v>17</v>
      </c>
      <c r="E27" s="73" t="s">
        <v>320</v>
      </c>
      <c r="F27" s="75">
        <v>2</v>
      </c>
      <c r="G27" s="73"/>
      <c r="H27" s="30">
        <v>50</v>
      </c>
      <c r="I27" s="30">
        <v>1</v>
      </c>
      <c r="J27" s="30">
        <v>0</v>
      </c>
      <c r="K27" s="30">
        <v>0</v>
      </c>
      <c r="L27" s="30">
        <v>1</v>
      </c>
      <c r="M27" s="30">
        <v>0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30">
        <v>0</v>
      </c>
      <c r="T27" s="30">
        <v>0</v>
      </c>
      <c r="U27" s="30">
        <v>1</v>
      </c>
      <c r="V27" s="30">
        <v>0</v>
      </c>
      <c r="W27" s="30">
        <v>1</v>
      </c>
      <c r="X27" s="30">
        <v>0</v>
      </c>
      <c r="Y27" s="30">
        <v>1</v>
      </c>
      <c r="Z27" s="30">
        <v>1</v>
      </c>
      <c r="AA27" s="30">
        <v>0</v>
      </c>
      <c r="AB27" s="30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1.5</v>
      </c>
      <c r="AJ27" s="7">
        <v>1.5</v>
      </c>
      <c r="AK27" s="7">
        <v>1.5</v>
      </c>
      <c r="AL27" s="7">
        <v>1.5</v>
      </c>
      <c r="AM27" s="7">
        <v>0</v>
      </c>
      <c r="AN27" s="7">
        <v>1</v>
      </c>
      <c r="AO27" s="7">
        <v>2</v>
      </c>
      <c r="AP27" s="7">
        <v>0</v>
      </c>
      <c r="AQ27" s="7">
        <v>1</v>
      </c>
      <c r="AR27" s="7">
        <f>SUM(I27:AQ27)</f>
        <v>21</v>
      </c>
      <c r="AS27" s="36">
        <f>6*AR27/50</f>
        <v>2.52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45" ht="21">
      <c r="A28" s="30" t="s">
        <v>65</v>
      </c>
      <c r="B28" s="70" t="s">
        <v>325</v>
      </c>
      <c r="C28" s="30">
        <v>1</v>
      </c>
      <c r="D28" s="30">
        <v>1</v>
      </c>
      <c r="E28" s="70" t="s">
        <v>326</v>
      </c>
      <c r="F28" s="30">
        <v>1</v>
      </c>
      <c r="G28" s="81"/>
      <c r="H28" s="82" t="s">
        <v>327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3">
        <f>SUM(I28:AQ28)</f>
        <v>0</v>
      </c>
      <c r="AS28" s="83">
        <f>SUM(AR28*6)/50</f>
        <v>0</v>
      </c>
    </row>
    <row r="29" spans="1:45" ht="21">
      <c r="A29" s="6" t="s">
        <v>65</v>
      </c>
      <c r="B29" s="73" t="s">
        <v>325</v>
      </c>
      <c r="C29" s="6">
        <v>1</v>
      </c>
      <c r="D29" s="6">
        <v>2</v>
      </c>
      <c r="E29" s="73" t="s">
        <v>328</v>
      </c>
      <c r="F29" s="6">
        <v>2</v>
      </c>
      <c r="G29" s="6"/>
      <c r="H29" s="6"/>
      <c r="I29" s="6">
        <v>1</v>
      </c>
      <c r="J29" s="6">
        <v>0</v>
      </c>
      <c r="K29" s="6">
        <v>1</v>
      </c>
      <c r="L29" s="6">
        <v>0</v>
      </c>
      <c r="M29" s="6">
        <v>0</v>
      </c>
      <c r="N29" s="6">
        <v>1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6">
        <v>1</v>
      </c>
      <c r="AB29" s="6">
        <v>0</v>
      </c>
      <c r="AC29" s="4">
        <v>0</v>
      </c>
      <c r="AD29" s="4">
        <v>0</v>
      </c>
      <c r="AE29" s="4">
        <v>1</v>
      </c>
      <c r="AF29" s="4">
        <v>1</v>
      </c>
      <c r="AG29" s="4">
        <v>1</v>
      </c>
      <c r="AH29" s="4">
        <v>1</v>
      </c>
      <c r="AI29" s="4">
        <v>4</v>
      </c>
      <c r="AJ29" s="4">
        <v>3</v>
      </c>
      <c r="AK29" s="4">
        <v>2</v>
      </c>
      <c r="AL29" s="4">
        <v>2</v>
      </c>
      <c r="AM29" s="4">
        <v>2</v>
      </c>
      <c r="AN29" s="4">
        <v>1</v>
      </c>
      <c r="AO29" s="4">
        <v>2</v>
      </c>
      <c r="AP29" s="4">
        <v>2</v>
      </c>
      <c r="AQ29" s="4">
        <v>3</v>
      </c>
      <c r="AR29" s="4">
        <f>SUM(I29:AQ29)</f>
        <v>33</v>
      </c>
      <c r="AS29" s="4">
        <f>SUM(AR29*6)/50</f>
        <v>3.96</v>
      </c>
    </row>
    <row r="30" spans="1:45" ht="21">
      <c r="A30" s="6" t="s">
        <v>65</v>
      </c>
      <c r="B30" s="73" t="s">
        <v>325</v>
      </c>
      <c r="C30" s="6">
        <v>1</v>
      </c>
      <c r="D30" s="6">
        <v>3</v>
      </c>
      <c r="E30" s="73" t="s">
        <v>329</v>
      </c>
      <c r="F30" s="6">
        <v>2</v>
      </c>
      <c r="G30" s="6"/>
      <c r="H30" s="6"/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1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3</v>
      </c>
      <c r="AJ30" s="4">
        <v>2</v>
      </c>
      <c r="AK30" s="4">
        <v>1</v>
      </c>
      <c r="AL30" s="4">
        <v>1</v>
      </c>
      <c r="AM30" s="4">
        <v>0.5</v>
      </c>
      <c r="AN30" s="4">
        <v>2</v>
      </c>
      <c r="AO30" s="4">
        <v>1</v>
      </c>
      <c r="AP30" s="4">
        <v>1</v>
      </c>
      <c r="AQ30" s="4">
        <v>0</v>
      </c>
      <c r="AR30" s="4">
        <f>SUM(I30:AQ30)</f>
        <v>16.5</v>
      </c>
      <c r="AS30" s="4">
        <f>SUM(AR30*6)/50</f>
        <v>1.98</v>
      </c>
    </row>
    <row r="31" spans="1:45" ht="21">
      <c r="A31" s="30" t="s">
        <v>58</v>
      </c>
      <c r="B31" s="77" t="s">
        <v>330</v>
      </c>
      <c r="C31" s="30">
        <v>1</v>
      </c>
      <c r="D31" s="30">
        <v>1</v>
      </c>
      <c r="E31" s="77" t="s">
        <v>331</v>
      </c>
      <c r="F31" s="30">
        <v>1</v>
      </c>
      <c r="G31" s="30"/>
      <c r="H31" s="30"/>
      <c r="I31" s="30">
        <v>0</v>
      </c>
      <c r="J31" s="30">
        <v>0</v>
      </c>
      <c r="K31" s="30">
        <v>0</v>
      </c>
      <c r="L31" s="30">
        <v>0</v>
      </c>
      <c r="M31" s="30">
        <v>1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1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7">
        <v>1</v>
      </c>
      <c r="AD31" s="7">
        <v>0</v>
      </c>
      <c r="AE31" s="7">
        <v>0</v>
      </c>
      <c r="AF31" s="7">
        <v>0</v>
      </c>
      <c r="AG31" s="7">
        <v>1</v>
      </c>
      <c r="AH31" s="7">
        <v>0</v>
      </c>
      <c r="AI31" s="7">
        <v>1</v>
      </c>
      <c r="AJ31" s="7">
        <v>2</v>
      </c>
      <c r="AK31" s="7">
        <v>0</v>
      </c>
      <c r="AL31" s="7">
        <v>1</v>
      </c>
      <c r="AM31" s="7">
        <v>0.5</v>
      </c>
      <c r="AN31" s="7">
        <v>0.5</v>
      </c>
      <c r="AO31" s="7">
        <v>1</v>
      </c>
      <c r="AP31" s="7">
        <v>0</v>
      </c>
      <c r="AQ31" s="7">
        <v>0</v>
      </c>
      <c r="AR31" s="4">
        <f aca="true" t="shared" si="2" ref="AR31:AR38">SUM(I31:AQ31)</f>
        <v>11</v>
      </c>
      <c r="AS31" s="4">
        <f aca="true" t="shared" si="3" ref="AS31:AS38">SUM(AR31*6)/50</f>
        <v>1.32</v>
      </c>
    </row>
    <row r="32" spans="1:45" ht="21">
      <c r="A32" s="30" t="s">
        <v>58</v>
      </c>
      <c r="B32" s="78" t="s">
        <v>330</v>
      </c>
      <c r="C32" s="6">
        <v>1</v>
      </c>
      <c r="D32" s="6">
        <v>2</v>
      </c>
      <c r="E32" s="78" t="s">
        <v>332</v>
      </c>
      <c r="F32" s="6">
        <v>2</v>
      </c>
      <c r="G32" s="6"/>
      <c r="H32" s="6"/>
      <c r="I32" s="6">
        <v>0</v>
      </c>
      <c r="J32" s="6">
        <v>0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4">
        <v>1</v>
      </c>
      <c r="AD32" s="4">
        <v>1</v>
      </c>
      <c r="AE32" s="4">
        <v>0</v>
      </c>
      <c r="AF32" s="4">
        <v>1</v>
      </c>
      <c r="AG32" s="4">
        <v>1</v>
      </c>
      <c r="AH32" s="4">
        <v>0</v>
      </c>
      <c r="AI32" s="4">
        <v>3</v>
      </c>
      <c r="AJ32" s="4">
        <v>3</v>
      </c>
      <c r="AK32" s="4">
        <v>0</v>
      </c>
      <c r="AL32" s="4">
        <v>2</v>
      </c>
      <c r="AM32" s="64" t="s">
        <v>333</v>
      </c>
      <c r="AN32" s="4">
        <v>0</v>
      </c>
      <c r="AO32" s="4">
        <v>1</v>
      </c>
      <c r="AP32" s="4">
        <v>0</v>
      </c>
      <c r="AQ32" s="4">
        <v>2</v>
      </c>
      <c r="AR32" s="4">
        <f t="shared" si="2"/>
        <v>22</v>
      </c>
      <c r="AS32" s="4">
        <f t="shared" si="3"/>
        <v>2.64</v>
      </c>
    </row>
    <row r="33" spans="1:45" ht="21">
      <c r="A33" s="30" t="s">
        <v>58</v>
      </c>
      <c r="B33" s="78" t="s">
        <v>330</v>
      </c>
      <c r="C33" s="6">
        <v>1</v>
      </c>
      <c r="D33" s="6">
        <v>3</v>
      </c>
      <c r="E33" s="78" t="s">
        <v>334</v>
      </c>
      <c r="F33" s="6">
        <v>2</v>
      </c>
      <c r="G33" s="6"/>
      <c r="H33" s="6"/>
      <c r="I33" s="6">
        <v>0</v>
      </c>
      <c r="J33" s="6">
        <v>0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0</v>
      </c>
      <c r="U33" s="6"/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4">
        <v>0</v>
      </c>
      <c r="AD33" s="4">
        <v>1</v>
      </c>
      <c r="AE33" s="4">
        <v>0</v>
      </c>
      <c r="AF33" s="4">
        <v>1</v>
      </c>
      <c r="AG33" s="4">
        <v>0</v>
      </c>
      <c r="AH33" s="4">
        <v>0</v>
      </c>
      <c r="AI33" s="4">
        <v>2</v>
      </c>
      <c r="AJ33" s="4">
        <v>1</v>
      </c>
      <c r="AK33" s="4">
        <v>1</v>
      </c>
      <c r="AL33" s="4">
        <v>3</v>
      </c>
      <c r="AM33" s="4">
        <v>1</v>
      </c>
      <c r="AN33" s="4">
        <v>0</v>
      </c>
      <c r="AO33" s="4">
        <v>1</v>
      </c>
      <c r="AP33" s="4">
        <v>0</v>
      </c>
      <c r="AQ33" s="4">
        <v>0</v>
      </c>
      <c r="AR33" s="4">
        <f t="shared" si="2"/>
        <v>15</v>
      </c>
      <c r="AS33" s="4">
        <f t="shared" si="3"/>
        <v>1.8</v>
      </c>
    </row>
    <row r="34" spans="1:45" ht="21">
      <c r="A34" s="30" t="s">
        <v>58</v>
      </c>
      <c r="B34" s="78" t="s">
        <v>330</v>
      </c>
      <c r="C34" s="6">
        <v>1</v>
      </c>
      <c r="D34" s="6">
        <v>4</v>
      </c>
      <c r="E34" s="78" t="s">
        <v>335</v>
      </c>
      <c r="F34" s="6">
        <v>2</v>
      </c>
      <c r="G34" s="6"/>
      <c r="H34" s="6"/>
      <c r="I34" s="6">
        <v>0</v>
      </c>
      <c r="J34" s="6">
        <v>1</v>
      </c>
      <c r="K34" s="6">
        <v>1</v>
      </c>
      <c r="L34" s="6">
        <v>0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0</v>
      </c>
      <c r="T34" s="6">
        <v>1</v>
      </c>
      <c r="U34" s="6">
        <v>0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0</v>
      </c>
      <c r="AB34" s="6">
        <v>0</v>
      </c>
      <c r="AC34" s="4">
        <v>0</v>
      </c>
      <c r="AD34" s="4">
        <v>1</v>
      </c>
      <c r="AE34" s="4">
        <v>0</v>
      </c>
      <c r="AF34" s="4">
        <v>1</v>
      </c>
      <c r="AG34" s="4">
        <v>0</v>
      </c>
      <c r="AH34" s="4">
        <v>0</v>
      </c>
      <c r="AI34" s="4">
        <v>3</v>
      </c>
      <c r="AJ34" s="4">
        <v>3</v>
      </c>
      <c r="AK34" s="4">
        <v>3</v>
      </c>
      <c r="AL34" s="4">
        <v>4</v>
      </c>
      <c r="AM34" s="4">
        <v>1</v>
      </c>
      <c r="AN34" s="64" t="s">
        <v>333</v>
      </c>
      <c r="AO34" s="4">
        <v>1</v>
      </c>
      <c r="AP34" s="4">
        <v>2</v>
      </c>
      <c r="AQ34" s="4">
        <v>1</v>
      </c>
      <c r="AR34" s="4">
        <f t="shared" si="2"/>
        <v>34</v>
      </c>
      <c r="AS34" s="4">
        <f t="shared" si="3"/>
        <v>4.08</v>
      </c>
    </row>
    <row r="35" spans="1:45" ht="21">
      <c r="A35" s="30" t="s">
        <v>58</v>
      </c>
      <c r="B35" s="78" t="s">
        <v>330</v>
      </c>
      <c r="C35" s="6">
        <v>1</v>
      </c>
      <c r="D35" s="6">
        <v>5</v>
      </c>
      <c r="E35" s="78" t="s">
        <v>336</v>
      </c>
      <c r="F35" s="6">
        <v>2</v>
      </c>
      <c r="G35" s="6"/>
      <c r="H35" s="6"/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1</v>
      </c>
      <c r="P35" s="6">
        <v>1</v>
      </c>
      <c r="Q35" s="6">
        <v>1</v>
      </c>
      <c r="R35" s="6">
        <v>0</v>
      </c>
      <c r="S35" s="6">
        <v>0</v>
      </c>
      <c r="T35" s="6">
        <v>1</v>
      </c>
      <c r="U35" s="6">
        <v>1</v>
      </c>
      <c r="V35" s="6">
        <v>0</v>
      </c>
      <c r="W35" s="6">
        <v>0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1</v>
      </c>
      <c r="AI35" s="4">
        <v>3</v>
      </c>
      <c r="AJ35" s="4">
        <v>3</v>
      </c>
      <c r="AK35" s="4">
        <v>0</v>
      </c>
      <c r="AL35" s="4">
        <v>2</v>
      </c>
      <c r="AM35" s="4">
        <v>1</v>
      </c>
      <c r="AN35" s="64" t="s">
        <v>333</v>
      </c>
      <c r="AO35" s="4">
        <v>1</v>
      </c>
      <c r="AP35" s="4">
        <v>2</v>
      </c>
      <c r="AQ35" s="4">
        <v>2</v>
      </c>
      <c r="AR35" s="4">
        <f t="shared" si="2"/>
        <v>29</v>
      </c>
      <c r="AS35" s="4">
        <f t="shared" si="3"/>
        <v>3.48</v>
      </c>
    </row>
    <row r="36" spans="1:45" ht="21">
      <c r="A36" s="30" t="s">
        <v>58</v>
      </c>
      <c r="B36" s="78" t="s">
        <v>330</v>
      </c>
      <c r="C36" s="6">
        <v>1</v>
      </c>
      <c r="D36" s="6">
        <v>6</v>
      </c>
      <c r="E36" s="78" t="s">
        <v>337</v>
      </c>
      <c r="F36" s="6">
        <v>2</v>
      </c>
      <c r="G36" s="6"/>
      <c r="H36" s="6"/>
      <c r="I36" s="6">
        <v>1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0</v>
      </c>
      <c r="P36" s="6">
        <v>1</v>
      </c>
      <c r="Q36" s="6">
        <v>1</v>
      </c>
      <c r="R36" s="6">
        <v>0</v>
      </c>
      <c r="S36" s="6">
        <v>0</v>
      </c>
      <c r="T36" s="6">
        <v>0</v>
      </c>
      <c r="U36" s="6">
        <v>1</v>
      </c>
      <c r="V36" s="6">
        <v>0</v>
      </c>
      <c r="W36" s="6">
        <v>0</v>
      </c>
      <c r="X36" s="6">
        <v>1</v>
      </c>
      <c r="Y36" s="6">
        <v>1</v>
      </c>
      <c r="Z36" s="6">
        <v>0</v>
      </c>
      <c r="AA36" s="6">
        <v>0</v>
      </c>
      <c r="AB36" s="6">
        <v>1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3</v>
      </c>
      <c r="AJ36" s="4">
        <v>2</v>
      </c>
      <c r="AK36" s="4">
        <v>2</v>
      </c>
      <c r="AL36" s="4">
        <v>3</v>
      </c>
      <c r="AM36" s="4">
        <v>1</v>
      </c>
      <c r="AN36" s="64" t="s">
        <v>338</v>
      </c>
      <c r="AO36" s="4">
        <v>2</v>
      </c>
      <c r="AP36" s="4">
        <v>2</v>
      </c>
      <c r="AQ36" s="4">
        <v>0</v>
      </c>
      <c r="AR36" s="4">
        <f t="shared" si="2"/>
        <v>25</v>
      </c>
      <c r="AS36" s="4">
        <f t="shared" si="3"/>
        <v>3</v>
      </c>
    </row>
    <row r="37" spans="1:45" ht="21">
      <c r="A37" s="30" t="s">
        <v>58</v>
      </c>
      <c r="B37" s="79" t="s">
        <v>330</v>
      </c>
      <c r="C37" s="6">
        <v>1</v>
      </c>
      <c r="D37" s="6">
        <v>7</v>
      </c>
      <c r="E37" s="78" t="s">
        <v>339</v>
      </c>
      <c r="F37" s="6">
        <v>2</v>
      </c>
      <c r="G37" s="6"/>
      <c r="H37" s="6"/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0</v>
      </c>
      <c r="T37" s="6">
        <v>1</v>
      </c>
      <c r="U37" s="6">
        <v>1</v>
      </c>
      <c r="V37" s="6">
        <v>1</v>
      </c>
      <c r="W37" s="6">
        <v>1</v>
      </c>
      <c r="X37" s="6">
        <v>0</v>
      </c>
      <c r="Y37" s="6">
        <v>1</v>
      </c>
      <c r="Z37" s="6">
        <v>1</v>
      </c>
      <c r="AA37" s="6">
        <v>1</v>
      </c>
      <c r="AB37" s="6">
        <v>0</v>
      </c>
      <c r="AC37" s="4">
        <v>0</v>
      </c>
      <c r="AD37" s="4">
        <v>0</v>
      </c>
      <c r="AE37" s="4">
        <v>0</v>
      </c>
      <c r="AF37" s="4">
        <v>1</v>
      </c>
      <c r="AG37" s="4">
        <v>1</v>
      </c>
      <c r="AH37" s="4">
        <v>1</v>
      </c>
      <c r="AI37" s="4">
        <v>3</v>
      </c>
      <c r="AJ37" s="4">
        <v>3</v>
      </c>
      <c r="AK37" s="4">
        <v>2</v>
      </c>
      <c r="AL37" s="4">
        <v>2</v>
      </c>
      <c r="AM37" s="4">
        <v>1</v>
      </c>
      <c r="AN37" s="4">
        <v>1</v>
      </c>
      <c r="AO37" s="4">
        <v>2</v>
      </c>
      <c r="AP37" s="4">
        <v>1</v>
      </c>
      <c r="AQ37" s="4">
        <v>0</v>
      </c>
      <c r="AR37" s="4">
        <f t="shared" si="2"/>
        <v>32</v>
      </c>
      <c r="AS37" s="4">
        <f t="shared" si="3"/>
        <v>3.84</v>
      </c>
    </row>
    <row r="38" spans="1:45" ht="21">
      <c r="A38" s="30" t="s">
        <v>58</v>
      </c>
      <c r="B38" s="79" t="s">
        <v>330</v>
      </c>
      <c r="C38" s="6">
        <v>1</v>
      </c>
      <c r="D38" s="6">
        <v>8</v>
      </c>
      <c r="E38" s="78" t="s">
        <v>340</v>
      </c>
      <c r="F38" s="6">
        <v>2</v>
      </c>
      <c r="G38" s="6"/>
      <c r="H38" s="6"/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1</v>
      </c>
      <c r="O38" s="6">
        <v>0</v>
      </c>
      <c r="P38" s="6">
        <v>0</v>
      </c>
      <c r="Q38" s="6">
        <v>1</v>
      </c>
      <c r="R38" s="6">
        <v>1</v>
      </c>
      <c r="S38" s="6">
        <v>0</v>
      </c>
      <c r="T38" s="6">
        <v>1</v>
      </c>
      <c r="U38" s="6">
        <v>0</v>
      </c>
      <c r="V38" s="6">
        <v>1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6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1</v>
      </c>
      <c r="AI38" s="4">
        <v>2</v>
      </c>
      <c r="AJ38" s="4">
        <v>0</v>
      </c>
      <c r="AK38" s="4">
        <v>2</v>
      </c>
      <c r="AL38" s="4">
        <v>3</v>
      </c>
      <c r="AM38" s="64" t="s">
        <v>333</v>
      </c>
      <c r="AN38" s="4">
        <v>1</v>
      </c>
      <c r="AO38" s="4">
        <v>1</v>
      </c>
      <c r="AP38" s="4">
        <v>1</v>
      </c>
      <c r="AQ38" s="4">
        <v>0</v>
      </c>
      <c r="AR38" s="4">
        <f t="shared" si="2"/>
        <v>19</v>
      </c>
      <c r="AS38" s="4">
        <f t="shared" si="3"/>
        <v>2.28</v>
      </c>
    </row>
    <row r="39" ht="14.25">
      <c r="H39" s="80" t="s">
        <v>288</v>
      </c>
    </row>
    <row r="40" ht="14.25">
      <c r="H40" s="80" t="s">
        <v>289</v>
      </c>
    </row>
    <row r="41" ht="14.25">
      <c r="H41" s="80" t="s">
        <v>290</v>
      </c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S8:AS9"/>
    <mergeCell ref="A8:A10"/>
    <mergeCell ref="H8:AQ8"/>
    <mergeCell ref="AR8:AR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B43"/>
  <sheetViews>
    <sheetView zoomScale="64" zoomScaleNormal="64" zoomScalePageLayoutView="0" workbookViewId="0" topLeftCell="A1">
      <selection activeCell="A11" sqref="A11:AN40"/>
    </sheetView>
  </sheetViews>
  <sheetFormatPr defaultColWidth="8.57421875" defaultRowHeight="15"/>
  <cols>
    <col min="1" max="1" width="7.8515625" style="66" customWidth="1"/>
    <col min="2" max="2" width="10.140625" style="66" customWidth="1"/>
    <col min="3" max="3" width="7.421875" style="66" customWidth="1"/>
    <col min="4" max="4" width="5.28125" style="66" customWidth="1"/>
    <col min="5" max="5" width="22.140625" style="66" customWidth="1"/>
    <col min="6" max="6" width="5.140625" style="66" customWidth="1"/>
    <col min="7" max="7" width="10.421875" style="66" customWidth="1"/>
    <col min="8" max="8" width="8.57421875" style="66" customWidth="1"/>
    <col min="9" max="37" width="4.140625" style="3" customWidth="1"/>
    <col min="38" max="38" width="4.57421875" style="3" customWidth="1"/>
    <col min="39" max="39" width="6.421875" style="3" customWidth="1"/>
    <col min="40" max="40" width="14.57421875" style="33" customWidth="1"/>
    <col min="41" max="46" width="5.57421875" style="33" customWidth="1"/>
    <col min="47" max="54" width="8.57421875" style="33" customWidth="1"/>
    <col min="55" max="16384" width="8.5742187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43" t="str">
        <f>'ภาษาไทย ม.2'!B2</f>
        <v>เครือข่ายไตรมิตรนวพัฒน์</v>
      </c>
    </row>
    <row r="3" ht="21">
      <c r="B3" s="43" t="s">
        <v>0</v>
      </c>
    </row>
    <row r="4" spans="1:54" s="2" customFormat="1" ht="21">
      <c r="A4" s="43"/>
      <c r="B4" s="43" t="s">
        <v>1</v>
      </c>
      <c r="C4" s="43"/>
      <c r="D4" s="43"/>
      <c r="E4" s="43"/>
      <c r="F4" s="43" t="s">
        <v>2</v>
      </c>
      <c r="G4" s="43"/>
      <c r="H4" s="43"/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54" s="2" customFormat="1" ht="21">
      <c r="A5" s="43"/>
      <c r="B5" s="43" t="s">
        <v>3</v>
      </c>
      <c r="C5" s="43"/>
      <c r="D5" s="43"/>
      <c r="E5" s="43"/>
      <c r="F5" s="43"/>
      <c r="G5" s="43"/>
      <c r="H5" s="43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1:54" s="2" customFormat="1" ht="21">
      <c r="A6" s="43"/>
      <c r="B6" s="43" t="s">
        <v>4</v>
      </c>
      <c r="C6" s="43"/>
      <c r="D6" s="43"/>
      <c r="E6" s="43"/>
      <c r="F6" s="43" t="s">
        <v>5</v>
      </c>
      <c r="G6" s="43"/>
      <c r="H6" s="43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1:54" s="2" customFormat="1" ht="21">
      <c r="A7" s="43"/>
      <c r="B7" s="43" t="s">
        <v>300</v>
      </c>
      <c r="C7" s="43"/>
      <c r="D7" s="43"/>
      <c r="E7" s="43"/>
      <c r="F7" s="43"/>
      <c r="G7" s="43"/>
      <c r="H7" s="43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2" t="s">
        <v>10</v>
      </c>
      <c r="H8" s="104" t="s">
        <v>292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2" t="s">
        <v>291</v>
      </c>
      <c r="AN8" s="94" t="s">
        <v>293</v>
      </c>
    </row>
    <row r="9" spans="1:40" ht="21">
      <c r="A9" s="97"/>
      <c r="B9" s="98"/>
      <c r="C9" s="100"/>
      <c r="D9" s="98"/>
      <c r="E9" s="102"/>
      <c r="F9" s="98"/>
      <c r="G9" s="102"/>
      <c r="H9" s="62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3"/>
      <c r="AN9" s="95"/>
    </row>
    <row r="10" spans="1:54" s="27" customFormat="1" ht="21">
      <c r="A10" s="93"/>
      <c r="B10" s="98"/>
      <c r="C10" s="101"/>
      <c r="D10" s="98"/>
      <c r="E10" s="102"/>
      <c r="F10" s="98"/>
      <c r="G10" s="102"/>
      <c r="H10" s="69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34">
        <v>3</v>
      </c>
      <c r="AB10" s="34">
        <v>3</v>
      </c>
      <c r="AC10" s="34">
        <v>3</v>
      </c>
      <c r="AD10" s="34">
        <v>3</v>
      </c>
      <c r="AE10" s="35">
        <v>1</v>
      </c>
      <c r="AF10" s="35">
        <v>1</v>
      </c>
      <c r="AG10" s="35">
        <v>1</v>
      </c>
      <c r="AH10" s="35">
        <v>1</v>
      </c>
      <c r="AI10" s="35">
        <v>1</v>
      </c>
      <c r="AJ10" s="35">
        <v>1</v>
      </c>
      <c r="AK10" s="35">
        <v>1</v>
      </c>
      <c r="AL10" s="41">
        <v>3</v>
      </c>
      <c r="AM10" s="5">
        <f>SUM(I10:AL10)</f>
        <v>40</v>
      </c>
      <c r="AN10" s="37" t="s">
        <v>294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7" customFormat="1" ht="21">
      <c r="A11" s="30" t="str">
        <f>'ภาษาไทย ม.2'!A11</f>
        <v>คำฮีเบญจวิทย์</v>
      </c>
      <c r="B11" s="30" t="str">
        <f>'ภาษาไทย ม.2'!B11</f>
        <v>1049730045</v>
      </c>
      <c r="C11" s="30">
        <f>'ภาษาไทย ม.2'!C11</f>
        <v>1</v>
      </c>
      <c r="D11" s="30">
        <f>'ภาษาไทย ม.2'!D11</f>
        <v>1</v>
      </c>
      <c r="E11" s="30" t="str">
        <f>'ภาษาไทย ม.2'!E11</f>
        <v>1499900340323</v>
      </c>
      <c r="F11" s="30">
        <f>'ภาษาไทย ม.2'!F11</f>
        <v>1</v>
      </c>
      <c r="G11" s="70">
        <f>'ภาษาไทย ม.2'!G11</f>
        <v>0</v>
      </c>
      <c r="H11" s="30">
        <v>40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</v>
      </c>
      <c r="X11" s="30">
        <v>0</v>
      </c>
      <c r="Y11" s="30">
        <v>0</v>
      </c>
      <c r="Z11" s="30">
        <v>1</v>
      </c>
      <c r="AA11" s="30">
        <v>1</v>
      </c>
      <c r="AB11" s="30">
        <v>0</v>
      </c>
      <c r="AC11" s="7">
        <v>1</v>
      </c>
      <c r="AD11" s="7">
        <v>1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1</v>
      </c>
      <c r="AK11" s="7">
        <v>0</v>
      </c>
      <c r="AL11" s="7">
        <v>2</v>
      </c>
      <c r="AM11" s="7">
        <f>SUM(I11:AL11)</f>
        <v>9</v>
      </c>
      <c r="AN11" s="7">
        <f>6*AM11/40</f>
        <v>1.35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6" t="str">
        <f>'ภาษาไทย ม.2'!A12</f>
        <v>คำฮีเบญจวิทย์</v>
      </c>
      <c r="B12" s="6" t="str">
        <f>'ภาษาไทย ม.2'!B12</f>
        <v>1049730045</v>
      </c>
      <c r="C12" s="6">
        <f>'ภาษาไทย ม.2'!C12</f>
        <v>1</v>
      </c>
      <c r="D12" s="6">
        <f>'ภาษาไทย ม.2'!D12</f>
        <v>2</v>
      </c>
      <c r="E12" s="6" t="str">
        <f>'ภาษาไทย ม.2'!E12</f>
        <v>1499900357269</v>
      </c>
      <c r="F12" s="6">
        <f>'ภาษาไทย ม.2'!F12</f>
        <v>1</v>
      </c>
      <c r="G12" s="73">
        <f>'ภาษาไทย ม.2'!G12</f>
        <v>0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2</v>
      </c>
      <c r="AC12" s="4">
        <v>1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1.5</v>
      </c>
      <c r="AM12" s="4">
        <f aca="true" t="shared" si="0" ref="AM12:AM24">SUM(I12:AL12)</f>
        <v>11.5</v>
      </c>
      <c r="AN12" s="61">
        <f aca="true" t="shared" si="1" ref="AN12:AN24">6*AM12/40</f>
        <v>1.725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6" t="str">
        <f>'ภาษาไทย ม.2'!A13</f>
        <v>คำฮีเบญจวิทย์</v>
      </c>
      <c r="B13" s="6" t="str">
        <f>'ภาษาไทย ม.2'!B13</f>
        <v>1049730045</v>
      </c>
      <c r="C13" s="6">
        <f>'ภาษาไทย ม.2'!C13</f>
        <v>1</v>
      </c>
      <c r="D13" s="6">
        <f>'ภาษาไทย ม.2'!D13</f>
        <v>3</v>
      </c>
      <c r="E13" s="6" t="str">
        <f>'ภาษาไทย ม.2'!E13</f>
        <v>1499900357633</v>
      </c>
      <c r="F13" s="6">
        <f>'ภาษาไทย ม.2'!F13</f>
        <v>1</v>
      </c>
      <c r="G13" s="73">
        <f>'ภาษาไทย ม.2'!G13</f>
        <v>0</v>
      </c>
      <c r="H13" s="6">
        <v>40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1</v>
      </c>
      <c r="W13" s="6">
        <v>0</v>
      </c>
      <c r="X13" s="6">
        <v>1</v>
      </c>
      <c r="Y13" s="6">
        <v>1</v>
      </c>
      <c r="Z13" s="6">
        <v>0</v>
      </c>
      <c r="AA13" s="6">
        <v>1</v>
      </c>
      <c r="AB13" s="6">
        <v>1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f t="shared" si="0"/>
        <v>12</v>
      </c>
      <c r="AN13" s="4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6" t="str">
        <f>'ภาษาไทย ม.2'!A14</f>
        <v>คำฮีเบญจวิทย์</v>
      </c>
      <c r="B14" s="6" t="str">
        <f>'ภาษาไทย ม.2'!B14</f>
        <v>1049730045</v>
      </c>
      <c r="C14" s="6">
        <f>'ภาษาไทย ม.2'!C14</f>
        <v>1</v>
      </c>
      <c r="D14" s="6">
        <f>'ภาษาไทย ม.2'!D14</f>
        <v>4</v>
      </c>
      <c r="E14" s="6" t="str">
        <f>'ภาษาไทย ม.2'!E14</f>
        <v>1499900358109</v>
      </c>
      <c r="F14" s="6">
        <f>'ภาษาไทย ม.2'!F14</f>
        <v>1</v>
      </c>
      <c r="G14" s="73" t="str">
        <f>'ภาษาไทย ม.2'!G14</f>
        <v>06</v>
      </c>
      <c r="H14" s="6">
        <v>40</v>
      </c>
      <c r="I14" s="6">
        <v>1</v>
      </c>
      <c r="J14" s="6">
        <v>0</v>
      </c>
      <c r="K14" s="6">
        <v>1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1</v>
      </c>
      <c r="W14" s="6">
        <v>0</v>
      </c>
      <c r="X14" s="6">
        <v>1</v>
      </c>
      <c r="Y14" s="6">
        <v>0</v>
      </c>
      <c r="Z14" s="6">
        <v>0</v>
      </c>
      <c r="AA14" s="6">
        <v>2</v>
      </c>
      <c r="AB14" s="6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f t="shared" si="0"/>
        <v>9</v>
      </c>
      <c r="AN14" s="4">
        <f t="shared" si="1"/>
        <v>1.35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6" t="str">
        <f>'ภาษาไทย ม.2'!A15</f>
        <v>คำฮีเบญจวิทย์</v>
      </c>
      <c r="B15" s="6" t="str">
        <f>'ภาษาไทย ม.2'!B15</f>
        <v>1049730045</v>
      </c>
      <c r="C15" s="6">
        <f>'ภาษาไทย ม.2'!C15</f>
        <v>1</v>
      </c>
      <c r="D15" s="6">
        <f>'ภาษาไทย ม.2'!D15</f>
        <v>5</v>
      </c>
      <c r="E15" s="6" t="str">
        <f>'ภาษาไทย ม.2'!E15</f>
        <v>1499900361215</v>
      </c>
      <c r="F15" s="6">
        <f>'ภาษาไทย ม.2'!F15</f>
        <v>1</v>
      </c>
      <c r="G15" s="73">
        <f>'ภาษาไทย ม.2'!G15</f>
        <v>0</v>
      </c>
      <c r="H15" s="6">
        <v>40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2</v>
      </c>
      <c r="AB15" s="6">
        <v>1</v>
      </c>
      <c r="AC15" s="4">
        <v>1</v>
      </c>
      <c r="AD15" s="4">
        <v>3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f t="shared" si="0"/>
        <v>13</v>
      </c>
      <c r="AN15" s="4">
        <f t="shared" si="1"/>
        <v>1.95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6" t="str">
        <f>'ภาษาไทย ม.2'!A16</f>
        <v>คำฮีเบญจวิทย์</v>
      </c>
      <c r="B16" s="6" t="str">
        <f>'ภาษาไทย ม.2'!B16</f>
        <v>1049730045</v>
      </c>
      <c r="C16" s="6">
        <f>'ภาษาไทย ม.2'!C16</f>
        <v>1</v>
      </c>
      <c r="D16" s="6">
        <f>'ภาษาไทย ม.2'!D16</f>
        <v>6</v>
      </c>
      <c r="E16" s="6" t="str">
        <f>'ภาษาไทย ม.2'!E16</f>
        <v>1499900348545</v>
      </c>
      <c r="F16" s="6">
        <f>'ภาษาไทย ม.2'!F16</f>
        <v>1</v>
      </c>
      <c r="G16" s="73">
        <f>'ภาษาไทย ม.2'!G16</f>
        <v>0</v>
      </c>
      <c r="H16" s="6">
        <v>40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</v>
      </c>
      <c r="AB16" s="6">
        <v>2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1.5</v>
      </c>
      <c r="AM16" s="4">
        <f t="shared" si="0"/>
        <v>10.5</v>
      </c>
      <c r="AN16" s="4">
        <f t="shared" si="1"/>
        <v>1.575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6" t="str">
        <f>'ภาษาไทย ม.2'!A17</f>
        <v>คำฮีเบญจวิทย์</v>
      </c>
      <c r="B17" s="6" t="str">
        <f>'ภาษาไทย ม.2'!B17</f>
        <v>1049730045</v>
      </c>
      <c r="C17" s="6">
        <f>'ภาษาไทย ม.2'!C17</f>
        <v>1</v>
      </c>
      <c r="D17" s="6">
        <f>'ภาษาไทย ม.2'!D17</f>
        <v>7</v>
      </c>
      <c r="E17" s="6" t="str">
        <f>'ภาษาไทย ม.2'!E17</f>
        <v>1499900323224</v>
      </c>
      <c r="F17" s="6">
        <f>'ภาษาไทย ม.2'!F17</f>
        <v>2</v>
      </c>
      <c r="G17" s="73" t="str">
        <f>'ภาษาไทย ม.2'!G17</f>
        <v>04</v>
      </c>
      <c r="H17" s="6">
        <v>40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1</v>
      </c>
      <c r="AA17" s="6">
        <v>2</v>
      </c>
      <c r="AB17" s="6">
        <v>3</v>
      </c>
      <c r="AC17" s="4">
        <v>0</v>
      </c>
      <c r="AD17" s="4">
        <v>3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1.5</v>
      </c>
      <c r="AM17" s="4">
        <f t="shared" si="0"/>
        <v>15.5</v>
      </c>
      <c r="AN17" s="4">
        <f t="shared" si="1"/>
        <v>2.325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6" t="str">
        <f>'ภาษาไทย ม.2'!A20</f>
        <v>คำฮีเบญจวิทย์</v>
      </c>
      <c r="B18" s="6" t="str">
        <f>'ภาษาไทย ม.2'!B20</f>
        <v>1049730045</v>
      </c>
      <c r="C18" s="6">
        <f>'ภาษาไทย ม.2'!C20</f>
        <v>1</v>
      </c>
      <c r="D18" s="6">
        <f>'ภาษาไทย ม.2'!D20</f>
        <v>10</v>
      </c>
      <c r="E18" s="6" t="str">
        <f>'ภาษาไทย ม.2'!E20</f>
        <v>1499900354804</v>
      </c>
      <c r="F18" s="6">
        <f>'ภาษาไทย ม.2'!F20</f>
        <v>2</v>
      </c>
      <c r="G18" s="73">
        <f>'ภาษาไทย ม.2'!G20</f>
        <v>0</v>
      </c>
      <c r="H18" s="6">
        <v>40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1</v>
      </c>
      <c r="AB18" s="6">
        <v>2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2</v>
      </c>
      <c r="AM18" s="4">
        <f t="shared" si="0"/>
        <v>9</v>
      </c>
      <c r="AN18" s="4">
        <f t="shared" si="1"/>
        <v>1.35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6" t="str">
        <f>'ภาษาไทย ม.2'!A21</f>
        <v>คำฮีเบญจวิทย์</v>
      </c>
      <c r="B19" s="6" t="str">
        <f>'ภาษาไทย ม.2'!B21</f>
        <v>1049730045</v>
      </c>
      <c r="C19" s="6">
        <f>'ภาษาไทย ม.2'!C21</f>
        <v>1</v>
      </c>
      <c r="D19" s="6">
        <f>'ภาษาไทย ม.2'!D21</f>
        <v>11</v>
      </c>
      <c r="E19" s="6" t="str">
        <f>'ภาษาไทย ม.2'!E21</f>
        <v>1499900357358</v>
      </c>
      <c r="F19" s="6">
        <f>'ภาษาไทย ม.2'!F21</f>
        <v>2</v>
      </c>
      <c r="G19" s="73">
        <f>'ภาษาไทย ม.2'!G21</f>
        <v>0</v>
      </c>
      <c r="H19" s="6">
        <v>40</v>
      </c>
      <c r="I19" s="6">
        <v>1</v>
      </c>
      <c r="J19" s="6">
        <v>1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1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2</v>
      </c>
      <c r="AB19" s="6">
        <v>2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2</v>
      </c>
      <c r="AM19" s="4">
        <f t="shared" si="0"/>
        <v>16</v>
      </c>
      <c r="AN19" s="4">
        <f t="shared" si="1"/>
        <v>2.4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6" t="str">
        <f>'ภาษาไทย ม.2'!A22</f>
        <v>คำฮีเบญจวิทย์</v>
      </c>
      <c r="B20" s="6" t="str">
        <f>'ภาษาไทย ม.2'!B22</f>
        <v>1049730045</v>
      </c>
      <c r="C20" s="6">
        <f>'ภาษาไทย ม.2'!C22</f>
        <v>1</v>
      </c>
      <c r="D20" s="6">
        <f>'ภาษาไทย ม.2'!D22</f>
        <v>12</v>
      </c>
      <c r="E20" s="6" t="str">
        <f>'ภาษาไทย ม.2'!E22</f>
        <v>1499900364591</v>
      </c>
      <c r="F20" s="6">
        <f>'ภาษาไทย ม.2'!F22</f>
        <v>1</v>
      </c>
      <c r="G20" s="73">
        <f>'ภาษาไทย ม.2'!G22</f>
        <v>0</v>
      </c>
      <c r="H20" s="6">
        <v>40</v>
      </c>
      <c r="I20" s="6">
        <v>0</v>
      </c>
      <c r="J20" s="6">
        <v>0</v>
      </c>
      <c r="K20" s="6">
        <v>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1</v>
      </c>
      <c r="Z20" s="6">
        <v>0</v>
      </c>
      <c r="AA20" s="6">
        <v>2</v>
      </c>
      <c r="AB20" s="6">
        <v>2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f t="shared" si="0"/>
        <v>12</v>
      </c>
      <c r="AN20" s="4">
        <f t="shared" si="1"/>
        <v>1.8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6" t="str">
        <f>'ภาษาไทย ม.2'!A23</f>
        <v>คำฮีเบญจวิทย์</v>
      </c>
      <c r="B21" s="6" t="str">
        <f>'ภาษาไทย ม.2'!B23</f>
        <v>1049730045</v>
      </c>
      <c r="C21" s="6">
        <f>'ภาษาไทย ม.2'!C23</f>
        <v>1</v>
      </c>
      <c r="D21" s="6">
        <f>'ภาษาไทย ม.2'!D23</f>
        <v>13</v>
      </c>
      <c r="E21" s="6" t="str">
        <f>'ภาษาไทย ม.2'!E23</f>
        <v>1499900345295</v>
      </c>
      <c r="F21" s="6">
        <f>'ภาษาไทย ม.2'!F23</f>
        <v>1</v>
      </c>
      <c r="G21" s="73">
        <f>'ภาษาไทย ม.2'!G23</f>
        <v>0</v>
      </c>
      <c r="H21" s="6">
        <v>40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6">
        <v>0</v>
      </c>
      <c r="Z21" s="6">
        <v>1</v>
      </c>
      <c r="AA21" s="6">
        <v>2</v>
      </c>
      <c r="AB21" s="6">
        <v>2</v>
      </c>
      <c r="AC21" s="4">
        <v>2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f t="shared" si="0"/>
        <v>15</v>
      </c>
      <c r="AN21" s="4">
        <f t="shared" si="1"/>
        <v>2.25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6" t="str">
        <f>'ภาษาไทย ม.2'!A24</f>
        <v>คำฮีเบญจวิทย์</v>
      </c>
      <c r="B22" s="6" t="str">
        <f>'ภาษาไทย ม.2'!B24</f>
        <v>1049730045</v>
      </c>
      <c r="C22" s="6">
        <f>'ภาษาไทย ม.2'!C24</f>
        <v>1</v>
      </c>
      <c r="D22" s="6">
        <f>'ภาษาไทย ม.2'!D24</f>
        <v>14</v>
      </c>
      <c r="E22" s="6" t="str">
        <f>'ภาษาไทย ม.2'!E24</f>
        <v>1499900378789</v>
      </c>
      <c r="F22" s="6">
        <f>'ภาษาไทย ม.2'!F24</f>
        <v>2</v>
      </c>
      <c r="G22" s="73" t="str">
        <f>'ภาษาไทย ม.2'!G24</f>
        <v>06</v>
      </c>
      <c r="H22" s="6">
        <v>40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2</v>
      </c>
      <c r="AB22" s="6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f t="shared" si="0"/>
        <v>10</v>
      </c>
      <c r="AN22" s="4">
        <f t="shared" si="1"/>
        <v>1.5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6" t="str">
        <f>'ภาษาไทย ม.2'!A26</f>
        <v>คำฮีเบญจวิทย์</v>
      </c>
      <c r="B23" s="6" t="str">
        <f>'ภาษาไทย ม.2'!B26</f>
        <v>1049730045</v>
      </c>
      <c r="C23" s="6">
        <f>'ภาษาไทย ม.2'!C26</f>
        <v>1</v>
      </c>
      <c r="D23" s="6">
        <f>'ภาษาไทย ม.2'!D26</f>
        <v>16</v>
      </c>
      <c r="E23" s="6" t="str">
        <f>'ภาษาไทย ม.2'!E26</f>
        <v>1499900346062</v>
      </c>
      <c r="F23" s="6">
        <f>'ภาษาไทย ม.2'!F26</f>
        <v>2</v>
      </c>
      <c r="G23" s="73">
        <f>'ภาษาไทย ม.2'!G26</f>
        <v>0</v>
      </c>
      <c r="H23" s="6">
        <v>40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1</v>
      </c>
      <c r="Y23" s="6">
        <v>0</v>
      </c>
      <c r="Z23" s="6">
        <v>1</v>
      </c>
      <c r="AA23" s="6">
        <v>2</v>
      </c>
      <c r="AB23" s="6">
        <v>3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4">
        <f t="shared" si="0"/>
        <v>13</v>
      </c>
      <c r="AN23" s="4">
        <f t="shared" si="1"/>
        <v>1.95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6" t="str">
        <f>'ภาษาไทย ม.2'!A27</f>
        <v>คำฮีเบญจวิทย์</v>
      </c>
      <c r="B24" s="6" t="str">
        <f>'ภาษาไทย ม.2'!B27</f>
        <v>1049730045</v>
      </c>
      <c r="C24" s="6">
        <f>'ภาษาไทย ม.2'!C27</f>
        <v>1</v>
      </c>
      <c r="D24" s="6">
        <f>'ภาษาไทย ม.2'!D27</f>
        <v>17</v>
      </c>
      <c r="E24" s="6" t="str">
        <f>'ภาษาไทย ม.2'!E27</f>
        <v>1499900362068</v>
      </c>
      <c r="F24" s="6">
        <f>'ภาษาไทย ม.2'!F27</f>
        <v>2</v>
      </c>
      <c r="G24" s="73">
        <f>'ภาษาไทย ม.2'!G27</f>
        <v>0</v>
      </c>
      <c r="H24" s="6">
        <v>40</v>
      </c>
      <c r="I24" s="6">
        <v>1</v>
      </c>
      <c r="J24" s="6">
        <v>1</v>
      </c>
      <c r="K24" s="6">
        <v>0</v>
      </c>
      <c r="L24" s="6">
        <v>0</v>
      </c>
      <c r="M24" s="6">
        <v>1</v>
      </c>
      <c r="N24" s="6">
        <v>1</v>
      </c>
      <c r="O24" s="6">
        <v>1</v>
      </c>
      <c r="P24" s="6">
        <v>0</v>
      </c>
      <c r="Q24" s="6">
        <v>1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1</v>
      </c>
      <c r="Z24" s="6">
        <v>0</v>
      </c>
      <c r="AA24" s="6">
        <v>2</v>
      </c>
      <c r="AB24" s="6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2</v>
      </c>
      <c r="AM24" s="4">
        <f t="shared" si="0"/>
        <v>16</v>
      </c>
      <c r="AN24" s="4">
        <f t="shared" si="1"/>
        <v>2.4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89" customFormat="1" ht="21">
      <c r="A25" s="112"/>
      <c r="B25" s="112"/>
      <c r="C25" s="112"/>
      <c r="D25" s="112"/>
      <c r="E25" s="112"/>
      <c r="F25" s="112"/>
      <c r="G25" s="113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86"/>
      <c r="AD25" s="86"/>
      <c r="AE25" s="86"/>
      <c r="AF25" s="86"/>
      <c r="AG25" s="86"/>
      <c r="AH25" s="86"/>
      <c r="AI25" s="86"/>
      <c r="AJ25" s="86"/>
      <c r="AK25" s="86"/>
      <c r="AL25" s="86" t="s">
        <v>342</v>
      </c>
      <c r="AM25" s="86">
        <f>AVERAGE(AM11:AM24)</f>
        <v>12.25</v>
      </c>
      <c r="AN25" s="86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</row>
    <row r="26" spans="1:54" s="89" customFormat="1" ht="21">
      <c r="A26" s="112"/>
      <c r="B26" s="112"/>
      <c r="C26" s="112"/>
      <c r="D26" s="112"/>
      <c r="E26" s="112"/>
      <c r="F26" s="112"/>
      <c r="G26" s="11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86"/>
      <c r="AD26" s="86"/>
      <c r="AE26" s="86"/>
      <c r="AF26" s="86"/>
      <c r="AG26" s="86"/>
      <c r="AH26" s="86"/>
      <c r="AI26" s="86"/>
      <c r="AJ26" s="86"/>
      <c r="AK26" s="86"/>
      <c r="AL26" s="123" t="s">
        <v>343</v>
      </c>
      <c r="AM26" s="86">
        <f>STDEV(AM11:AM24)</f>
        <v>2.599926034450862</v>
      </c>
      <c r="AN26" s="86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</row>
    <row r="27" spans="1:40" ht="21">
      <c r="A27" s="6" t="s">
        <v>65</v>
      </c>
      <c r="B27" s="73" t="s">
        <v>325</v>
      </c>
      <c r="C27" s="6">
        <v>1</v>
      </c>
      <c r="D27" s="6">
        <v>2</v>
      </c>
      <c r="E27" s="73" t="s">
        <v>328</v>
      </c>
      <c r="F27" s="6">
        <v>2</v>
      </c>
      <c r="G27" s="6"/>
      <c r="H27" s="6"/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3</v>
      </c>
      <c r="AB27" s="6">
        <v>2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f>SUM(I27:AL27)</f>
        <v>24</v>
      </c>
      <c r="AN27" s="4">
        <f>SUM(AM27*6)/40</f>
        <v>3.6</v>
      </c>
    </row>
    <row r="28" spans="1:40" ht="21">
      <c r="A28" s="6" t="s">
        <v>65</v>
      </c>
      <c r="B28" s="73" t="s">
        <v>325</v>
      </c>
      <c r="C28" s="6">
        <v>1</v>
      </c>
      <c r="D28" s="6">
        <v>3</v>
      </c>
      <c r="E28" s="73" t="s">
        <v>329</v>
      </c>
      <c r="F28" s="6">
        <v>2</v>
      </c>
      <c r="G28" s="6"/>
      <c r="H28" s="6"/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2</v>
      </c>
      <c r="AB28" s="6">
        <v>1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f>SUM(I28:AL28)</f>
        <v>22</v>
      </c>
      <c r="AN28" s="4">
        <f>SUM(AM28*6)/40</f>
        <v>3.3</v>
      </c>
    </row>
    <row r="29" spans="1:54" s="88" customFormat="1" ht="21">
      <c r="A29" s="112"/>
      <c r="B29" s="113"/>
      <c r="C29" s="112"/>
      <c r="D29" s="112"/>
      <c r="E29" s="113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86"/>
      <c r="AD29" s="86"/>
      <c r="AE29" s="86"/>
      <c r="AF29" s="86"/>
      <c r="AG29" s="86"/>
      <c r="AH29" s="86"/>
      <c r="AI29" s="86"/>
      <c r="AJ29" s="86"/>
      <c r="AK29" s="86"/>
      <c r="AL29" s="86" t="s">
        <v>342</v>
      </c>
      <c r="AM29" s="86">
        <f>AVERAGE(AM27:AM28)</f>
        <v>23</v>
      </c>
      <c r="AN29" s="86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54" s="88" customFormat="1" ht="21">
      <c r="A30" s="112"/>
      <c r="B30" s="113"/>
      <c r="C30" s="112"/>
      <c r="D30" s="112"/>
      <c r="E30" s="113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86"/>
      <c r="AD30" s="86"/>
      <c r="AE30" s="86"/>
      <c r="AF30" s="86"/>
      <c r="AG30" s="86"/>
      <c r="AH30" s="86"/>
      <c r="AI30" s="86"/>
      <c r="AJ30" s="86"/>
      <c r="AK30" s="86"/>
      <c r="AL30" s="123" t="s">
        <v>343</v>
      </c>
      <c r="AM30" s="90">
        <f>STDEV(AM27:AM28)</f>
        <v>1.4142135623730951</v>
      </c>
      <c r="AN30" s="86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</row>
    <row r="31" spans="1:40" ht="21">
      <c r="A31" s="6" t="s">
        <v>58</v>
      </c>
      <c r="B31" s="78" t="s">
        <v>330</v>
      </c>
      <c r="C31" s="6">
        <v>1</v>
      </c>
      <c r="D31" s="6">
        <v>1</v>
      </c>
      <c r="E31" s="78" t="s">
        <v>331</v>
      </c>
      <c r="F31" s="6">
        <v>1</v>
      </c>
      <c r="G31" s="6"/>
      <c r="H31" s="6"/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 s="6">
        <v>1</v>
      </c>
      <c r="S31" s="6">
        <v>0</v>
      </c>
      <c r="T31" s="6">
        <v>0</v>
      </c>
      <c r="U31" s="6">
        <v>1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4">
        <v>0</v>
      </c>
      <c r="AD31" s="4">
        <v>2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f aca="true" t="shared" si="2" ref="AM31:AM38">SUM(I31:AL31)</f>
        <v>7</v>
      </c>
      <c r="AN31" s="4">
        <f aca="true" t="shared" si="3" ref="AN31:AN38">SUM(AM31*6)/40</f>
        <v>1.05</v>
      </c>
    </row>
    <row r="32" spans="1:40" ht="21">
      <c r="A32" s="6" t="s">
        <v>58</v>
      </c>
      <c r="B32" s="78" t="s">
        <v>330</v>
      </c>
      <c r="C32" s="6">
        <v>1</v>
      </c>
      <c r="D32" s="6">
        <v>2</v>
      </c>
      <c r="E32" s="78" t="s">
        <v>332</v>
      </c>
      <c r="F32" s="6">
        <v>2</v>
      </c>
      <c r="G32" s="6"/>
      <c r="H32" s="6"/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1</v>
      </c>
      <c r="AB32" s="6">
        <v>2</v>
      </c>
      <c r="AC32" s="4">
        <v>1</v>
      </c>
      <c r="AD32" s="4">
        <v>2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f t="shared" si="2"/>
        <v>8</v>
      </c>
      <c r="AN32" s="4">
        <f t="shared" si="3"/>
        <v>1.2</v>
      </c>
    </row>
    <row r="33" spans="1:40" s="33" customFormat="1" ht="21">
      <c r="A33" s="6" t="s">
        <v>58</v>
      </c>
      <c r="B33" s="78" t="s">
        <v>330</v>
      </c>
      <c r="C33" s="6">
        <v>1</v>
      </c>
      <c r="D33" s="6">
        <v>3</v>
      </c>
      <c r="E33" s="78" t="s">
        <v>334</v>
      </c>
      <c r="F33" s="6">
        <v>2</v>
      </c>
      <c r="G33" s="6"/>
      <c r="H33" s="6"/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1</v>
      </c>
      <c r="T33" s="6">
        <v>1</v>
      </c>
      <c r="U33" s="6">
        <v>0</v>
      </c>
      <c r="V33" s="6">
        <v>1</v>
      </c>
      <c r="W33" s="6">
        <v>1</v>
      </c>
      <c r="X33" s="6">
        <v>0</v>
      </c>
      <c r="Y33" s="6">
        <v>0</v>
      </c>
      <c r="Z33" s="6">
        <v>1</v>
      </c>
      <c r="AA33" s="6">
        <v>0</v>
      </c>
      <c r="AB33" s="6">
        <v>2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f t="shared" si="2"/>
        <v>11</v>
      </c>
      <c r="AN33" s="4">
        <f t="shared" si="3"/>
        <v>1.65</v>
      </c>
    </row>
    <row r="34" spans="1:40" s="33" customFormat="1" ht="21">
      <c r="A34" s="6" t="s">
        <v>58</v>
      </c>
      <c r="B34" s="78" t="s">
        <v>330</v>
      </c>
      <c r="C34" s="6">
        <v>1</v>
      </c>
      <c r="D34" s="6">
        <v>4</v>
      </c>
      <c r="E34" s="78" t="s">
        <v>335</v>
      </c>
      <c r="F34" s="6">
        <v>2</v>
      </c>
      <c r="G34" s="6"/>
      <c r="H34" s="6"/>
      <c r="I34" s="6">
        <v>1</v>
      </c>
      <c r="J34" s="6">
        <v>1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1</v>
      </c>
      <c r="X34" s="6">
        <v>0</v>
      </c>
      <c r="Y34" s="6">
        <v>1</v>
      </c>
      <c r="Z34" s="6">
        <v>0</v>
      </c>
      <c r="AA34" s="6">
        <v>2</v>
      </c>
      <c r="AB34" s="6">
        <v>0</v>
      </c>
      <c r="AC34" s="4">
        <v>1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f t="shared" si="2"/>
        <v>11</v>
      </c>
      <c r="AN34" s="4">
        <f t="shared" si="3"/>
        <v>1.65</v>
      </c>
    </row>
    <row r="35" spans="1:40" s="33" customFormat="1" ht="21">
      <c r="A35" s="6" t="s">
        <v>58</v>
      </c>
      <c r="B35" s="78" t="s">
        <v>330</v>
      </c>
      <c r="C35" s="6">
        <v>1</v>
      </c>
      <c r="D35" s="6">
        <v>5</v>
      </c>
      <c r="E35" s="78" t="s">
        <v>336</v>
      </c>
      <c r="F35" s="6">
        <v>2</v>
      </c>
      <c r="G35" s="6"/>
      <c r="H35" s="6"/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1</v>
      </c>
      <c r="Z35" s="6">
        <v>0</v>
      </c>
      <c r="AA35" s="6">
        <v>2</v>
      </c>
      <c r="AB35" s="6">
        <v>1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f t="shared" si="2"/>
        <v>10</v>
      </c>
      <c r="AN35" s="4">
        <f t="shared" si="3"/>
        <v>1.5</v>
      </c>
    </row>
    <row r="36" spans="1:40" s="33" customFormat="1" ht="21">
      <c r="A36" s="6" t="s">
        <v>58</v>
      </c>
      <c r="B36" s="78" t="s">
        <v>330</v>
      </c>
      <c r="C36" s="6">
        <v>1</v>
      </c>
      <c r="D36" s="6">
        <v>6</v>
      </c>
      <c r="E36" s="78" t="s">
        <v>337</v>
      </c>
      <c r="F36" s="6">
        <v>2</v>
      </c>
      <c r="G36" s="6"/>
      <c r="H36" s="6"/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1</v>
      </c>
      <c r="Y36" s="6">
        <v>0</v>
      </c>
      <c r="Z36" s="6">
        <v>0</v>
      </c>
      <c r="AA36" s="6">
        <v>1</v>
      </c>
      <c r="AB36" s="6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f t="shared" si="2"/>
        <v>8</v>
      </c>
      <c r="AN36" s="4">
        <f t="shared" si="3"/>
        <v>1.2</v>
      </c>
    </row>
    <row r="37" spans="1:40" s="33" customFormat="1" ht="21">
      <c r="A37" s="6" t="s">
        <v>58</v>
      </c>
      <c r="B37" s="79" t="s">
        <v>330</v>
      </c>
      <c r="C37" s="6">
        <v>1</v>
      </c>
      <c r="D37" s="6">
        <v>7</v>
      </c>
      <c r="E37" s="78" t="s">
        <v>339</v>
      </c>
      <c r="F37" s="6">
        <v>2</v>
      </c>
      <c r="G37" s="6"/>
      <c r="H37" s="6"/>
      <c r="I37" s="6">
        <v>0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f t="shared" si="2"/>
        <v>6</v>
      </c>
      <c r="AN37" s="4">
        <f t="shared" si="3"/>
        <v>0.9</v>
      </c>
    </row>
    <row r="38" spans="1:40" s="33" customFormat="1" ht="21">
      <c r="A38" s="6" t="s">
        <v>58</v>
      </c>
      <c r="B38" s="79" t="s">
        <v>330</v>
      </c>
      <c r="C38" s="6">
        <v>1</v>
      </c>
      <c r="D38" s="6">
        <v>8</v>
      </c>
      <c r="E38" s="78" t="s">
        <v>340</v>
      </c>
      <c r="F38" s="6">
        <v>2</v>
      </c>
      <c r="G38" s="6"/>
      <c r="H38" s="6"/>
      <c r="I38" s="6">
        <v>0</v>
      </c>
      <c r="J38" s="6">
        <v>0</v>
      </c>
      <c r="K38" s="6">
        <v>1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</v>
      </c>
      <c r="AB38" s="6">
        <v>0</v>
      </c>
      <c r="AC38" s="4">
        <v>1</v>
      </c>
      <c r="AD38" s="4">
        <v>2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f t="shared" si="2"/>
        <v>8</v>
      </c>
      <c r="AN38" s="4">
        <f t="shared" si="3"/>
        <v>1.2</v>
      </c>
    </row>
    <row r="39" spans="1:40" s="87" customFormat="1" ht="21">
      <c r="A39" s="112"/>
      <c r="B39" s="115"/>
      <c r="C39" s="112"/>
      <c r="D39" s="112"/>
      <c r="E39" s="116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86"/>
      <c r="AD39" s="86"/>
      <c r="AE39" s="86"/>
      <c r="AF39" s="86"/>
      <c r="AG39" s="86"/>
      <c r="AH39" s="86"/>
      <c r="AI39" s="86"/>
      <c r="AJ39" s="86"/>
      <c r="AK39" s="86"/>
      <c r="AL39" s="86" t="s">
        <v>342</v>
      </c>
      <c r="AM39" s="90">
        <f>AVERAGE(AM31:AM38)</f>
        <v>8.625</v>
      </c>
      <c r="AN39" s="86"/>
    </row>
    <row r="40" spans="1:40" s="87" customFormat="1" ht="21">
      <c r="A40" s="91"/>
      <c r="B40" s="91"/>
      <c r="C40" s="91"/>
      <c r="D40" s="91"/>
      <c r="E40" s="91"/>
      <c r="F40" s="91"/>
      <c r="G40" s="91"/>
      <c r="H40" s="91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 t="s">
        <v>343</v>
      </c>
      <c r="AM40" s="125">
        <f>STDEV(AM31:AM38)</f>
        <v>1.8468119248354136</v>
      </c>
      <c r="AN40" s="124"/>
    </row>
    <row r="41" spans="1:39" s="33" customFormat="1" ht="14.25">
      <c r="A41" s="66"/>
      <c r="B41" s="66"/>
      <c r="C41" s="66"/>
      <c r="D41" s="66"/>
      <c r="E41" s="66"/>
      <c r="F41" s="66"/>
      <c r="G41" s="66"/>
      <c r="H41" s="111" t="s">
        <v>288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3" customFormat="1" ht="14.25">
      <c r="A42" s="66"/>
      <c r="B42" s="66"/>
      <c r="C42" s="66"/>
      <c r="D42" s="66"/>
      <c r="E42" s="66"/>
      <c r="F42" s="66"/>
      <c r="G42" s="66"/>
      <c r="H42" s="80" t="s">
        <v>289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33" customFormat="1" ht="14.25">
      <c r="A43" s="66"/>
      <c r="B43" s="66"/>
      <c r="C43" s="66"/>
      <c r="D43" s="66"/>
      <c r="E43" s="66"/>
      <c r="F43" s="66"/>
      <c r="G43" s="66"/>
      <c r="H43" s="80" t="s">
        <v>290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B42"/>
  <sheetViews>
    <sheetView zoomScale="83" zoomScaleNormal="83" zoomScalePageLayoutView="0" workbookViewId="0" topLeftCell="A20">
      <selection activeCell="AM30" sqref="AM30:AN38"/>
    </sheetView>
  </sheetViews>
  <sheetFormatPr defaultColWidth="8.57421875" defaultRowHeight="15"/>
  <cols>
    <col min="1" max="1" width="7.8515625" style="66" customWidth="1"/>
    <col min="2" max="2" width="10.140625" style="66" customWidth="1"/>
    <col min="3" max="3" width="7.421875" style="66" customWidth="1"/>
    <col min="4" max="4" width="5.28125" style="66" customWidth="1"/>
    <col min="5" max="5" width="22.140625" style="66" customWidth="1"/>
    <col min="6" max="6" width="5.140625" style="66" customWidth="1"/>
    <col min="7" max="7" width="10.421875" style="66" customWidth="1"/>
    <col min="8" max="8" width="8.57421875" style="66" customWidth="1"/>
    <col min="9" max="37" width="4.140625" style="3" customWidth="1"/>
    <col min="38" max="38" width="4.57421875" style="3" customWidth="1"/>
    <col min="39" max="39" width="6.421875" style="3" customWidth="1"/>
    <col min="40" max="40" width="14.57421875" style="33" customWidth="1"/>
    <col min="41" max="46" width="5.57421875" style="33" customWidth="1"/>
    <col min="47" max="54" width="8.57421875" style="33" customWidth="1"/>
    <col min="55" max="16384" width="8.5742187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43" t="str">
        <f>'ภาษาไทย ม.2'!B2</f>
        <v>เครือข่ายไตรมิตรนวพัฒน์</v>
      </c>
    </row>
    <row r="3" ht="21">
      <c r="B3" s="43" t="s">
        <v>0</v>
      </c>
    </row>
    <row r="4" spans="1:54" s="2" customFormat="1" ht="21">
      <c r="A4" s="43"/>
      <c r="B4" s="43" t="s">
        <v>1</v>
      </c>
      <c r="C4" s="43"/>
      <c r="D4" s="43"/>
      <c r="E4" s="43"/>
      <c r="F4" s="43" t="s">
        <v>2</v>
      </c>
      <c r="G4" s="43"/>
      <c r="H4" s="43"/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54" s="2" customFormat="1" ht="21">
      <c r="A5" s="43"/>
      <c r="B5" s="43" t="s">
        <v>3</v>
      </c>
      <c r="C5" s="43"/>
      <c r="D5" s="43"/>
      <c r="E5" s="43"/>
      <c r="F5" s="43"/>
      <c r="G5" s="43"/>
      <c r="H5" s="43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1:54" s="2" customFormat="1" ht="21">
      <c r="A6" s="43"/>
      <c r="B6" s="43" t="s">
        <v>4</v>
      </c>
      <c r="C6" s="43"/>
      <c r="D6" s="43"/>
      <c r="E6" s="43"/>
      <c r="F6" s="43" t="s">
        <v>5</v>
      </c>
      <c r="G6" s="43"/>
      <c r="H6" s="43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1:54" s="2" customFormat="1" ht="21">
      <c r="A7" s="43"/>
      <c r="B7" s="43" t="s">
        <v>300</v>
      </c>
      <c r="C7" s="43"/>
      <c r="D7" s="43"/>
      <c r="E7" s="43"/>
      <c r="F7" s="43"/>
      <c r="G7" s="43"/>
      <c r="H7" s="43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2" t="s">
        <v>10</v>
      </c>
      <c r="H8" s="104" t="s">
        <v>292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2" t="s">
        <v>291</v>
      </c>
      <c r="AN8" s="94" t="s">
        <v>293</v>
      </c>
    </row>
    <row r="9" spans="1:40" ht="21">
      <c r="A9" s="97"/>
      <c r="B9" s="98"/>
      <c r="C9" s="100"/>
      <c r="D9" s="98"/>
      <c r="E9" s="102"/>
      <c r="F9" s="98"/>
      <c r="G9" s="102"/>
      <c r="H9" s="57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3"/>
      <c r="AN9" s="95"/>
    </row>
    <row r="10" spans="1:54" s="27" customFormat="1" ht="21">
      <c r="A10" s="93"/>
      <c r="B10" s="98"/>
      <c r="C10" s="101"/>
      <c r="D10" s="98"/>
      <c r="E10" s="102"/>
      <c r="F10" s="98"/>
      <c r="G10" s="102"/>
      <c r="H10" s="69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34">
        <v>3</v>
      </c>
      <c r="AB10" s="34">
        <v>3</v>
      </c>
      <c r="AC10" s="34">
        <v>3</v>
      </c>
      <c r="AD10" s="34">
        <v>3</v>
      </c>
      <c r="AE10" s="35">
        <v>1</v>
      </c>
      <c r="AF10" s="35">
        <v>1</v>
      </c>
      <c r="AG10" s="35">
        <v>1</v>
      </c>
      <c r="AH10" s="35">
        <v>1</v>
      </c>
      <c r="AI10" s="35">
        <v>1</v>
      </c>
      <c r="AJ10" s="35">
        <v>1</v>
      </c>
      <c r="AK10" s="35">
        <v>1</v>
      </c>
      <c r="AL10" s="41">
        <v>3</v>
      </c>
      <c r="AM10" s="5">
        <f>SUM(I10:AL10)</f>
        <v>40</v>
      </c>
      <c r="AN10" s="37" t="s">
        <v>294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7" customFormat="1" ht="21">
      <c r="A11" s="30" t="str">
        <f>'ภาษาไทย ม.2'!A11</f>
        <v>คำฮีเบญจวิทย์</v>
      </c>
      <c r="B11" s="30" t="str">
        <f>'ภาษาไทย ม.2'!B11</f>
        <v>1049730045</v>
      </c>
      <c r="C11" s="30">
        <f>'ภาษาไทย ม.2'!C11</f>
        <v>1</v>
      </c>
      <c r="D11" s="30">
        <f>'ภาษาไทย ม.2'!D11</f>
        <v>1</v>
      </c>
      <c r="E11" s="30" t="str">
        <f>'ภาษาไทย ม.2'!E11</f>
        <v>1499900340323</v>
      </c>
      <c r="F11" s="30">
        <f>'ภาษาไทย ม.2'!F11</f>
        <v>1</v>
      </c>
      <c r="G11" s="70">
        <f>'ภาษาไทย ม.2'!G11</f>
        <v>0</v>
      </c>
      <c r="H11" s="30">
        <v>40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</v>
      </c>
      <c r="X11" s="30">
        <v>0</v>
      </c>
      <c r="Y11" s="30">
        <v>0</v>
      </c>
      <c r="Z11" s="30">
        <v>1</v>
      </c>
      <c r="AA11" s="30">
        <v>1</v>
      </c>
      <c r="AB11" s="30">
        <v>0</v>
      </c>
      <c r="AC11" s="7">
        <v>1</v>
      </c>
      <c r="AD11" s="7">
        <v>1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1</v>
      </c>
      <c r="AK11" s="7">
        <v>0</v>
      </c>
      <c r="AL11" s="7">
        <v>2</v>
      </c>
      <c r="AM11" s="7">
        <f>SUM(I11:AL11)</f>
        <v>9</v>
      </c>
      <c r="AN11" s="36">
        <f>6*AM11/40</f>
        <v>1.35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30" t="str">
        <f>'ภาษาไทย ม.2'!A12</f>
        <v>คำฮีเบญจวิทย์</v>
      </c>
      <c r="B12" s="30" t="str">
        <f>'ภาษาไทย ม.2'!B12</f>
        <v>1049730045</v>
      </c>
      <c r="C12" s="30">
        <f>'ภาษาไทย ม.2'!C12</f>
        <v>1</v>
      </c>
      <c r="D12" s="30">
        <f>'ภาษาไทย ม.2'!D12</f>
        <v>2</v>
      </c>
      <c r="E12" s="30" t="str">
        <f>'ภาษาไทย ม.2'!E12</f>
        <v>1499900357269</v>
      </c>
      <c r="F12" s="30">
        <f>'ภาษาไทย ม.2'!F12</f>
        <v>1</v>
      </c>
      <c r="G12" s="70">
        <f>'ภาษาไทย ม.2'!G12</f>
        <v>0</v>
      </c>
      <c r="H12" s="30">
        <v>40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2</v>
      </c>
      <c r="AC12" s="4">
        <v>1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1.5</v>
      </c>
      <c r="AM12" s="7">
        <f aca="true" t="shared" si="0" ref="AM12:AM27">SUM(I12:AL12)</f>
        <v>11.5</v>
      </c>
      <c r="AN12" s="47">
        <f aca="true" t="shared" si="1" ref="AN12:AN27">6*AM12/40</f>
        <v>1.725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30" t="str">
        <f>'ภาษาไทย ม.2'!A13</f>
        <v>คำฮีเบญจวิทย์</v>
      </c>
      <c r="B13" s="30" t="str">
        <f>'ภาษาไทย ม.2'!B13</f>
        <v>1049730045</v>
      </c>
      <c r="C13" s="30">
        <f>'ภาษาไทย ม.2'!C13</f>
        <v>1</v>
      </c>
      <c r="D13" s="30">
        <f>'ภาษาไทย ม.2'!D13</f>
        <v>3</v>
      </c>
      <c r="E13" s="30" t="str">
        <f>'ภาษาไทย ม.2'!E13</f>
        <v>1499900357633</v>
      </c>
      <c r="F13" s="30">
        <f>'ภาษาไทย ม.2'!F13</f>
        <v>1</v>
      </c>
      <c r="G13" s="70">
        <f>'ภาษาไทย ม.2'!G13</f>
        <v>0</v>
      </c>
      <c r="H13" s="30">
        <v>40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1</v>
      </c>
      <c r="W13" s="6">
        <v>0</v>
      </c>
      <c r="X13" s="6">
        <v>1</v>
      </c>
      <c r="Y13" s="6">
        <v>1</v>
      </c>
      <c r="Z13" s="6">
        <v>0</v>
      </c>
      <c r="AA13" s="6">
        <v>1</v>
      </c>
      <c r="AB13" s="6">
        <v>1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7">
        <f t="shared" si="0"/>
        <v>12</v>
      </c>
      <c r="AN13" s="36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30" t="str">
        <f>'ภาษาไทย ม.2'!A14</f>
        <v>คำฮีเบญจวิทย์</v>
      </c>
      <c r="B14" s="30" t="str">
        <f>'ภาษาไทย ม.2'!B14</f>
        <v>1049730045</v>
      </c>
      <c r="C14" s="30">
        <f>'ภาษาไทย ม.2'!C14</f>
        <v>1</v>
      </c>
      <c r="D14" s="30">
        <f>'ภาษาไทย ม.2'!D14</f>
        <v>4</v>
      </c>
      <c r="E14" s="30" t="str">
        <f>'ภาษาไทย ม.2'!E14</f>
        <v>1499900358109</v>
      </c>
      <c r="F14" s="30">
        <f>'ภาษาไทย ม.2'!F14</f>
        <v>1</v>
      </c>
      <c r="G14" s="70" t="str">
        <f>'ภาษาไทย ม.2'!G14</f>
        <v>06</v>
      </c>
      <c r="H14" s="30">
        <v>40</v>
      </c>
      <c r="I14" s="6">
        <v>1</v>
      </c>
      <c r="J14" s="6">
        <v>0</v>
      </c>
      <c r="K14" s="6">
        <v>1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1</v>
      </c>
      <c r="W14" s="6">
        <v>0</v>
      </c>
      <c r="X14" s="6">
        <v>1</v>
      </c>
      <c r="Y14" s="6">
        <v>0</v>
      </c>
      <c r="Z14" s="6">
        <v>0</v>
      </c>
      <c r="AA14" s="6">
        <v>2</v>
      </c>
      <c r="AB14" s="6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7">
        <f t="shared" si="0"/>
        <v>9</v>
      </c>
      <c r="AN14" s="36">
        <f t="shared" si="1"/>
        <v>1.35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30" t="str">
        <f>'ภาษาไทย ม.2'!A15</f>
        <v>คำฮีเบญจวิทย์</v>
      </c>
      <c r="B15" s="30" t="str">
        <f>'ภาษาไทย ม.2'!B15</f>
        <v>1049730045</v>
      </c>
      <c r="C15" s="30">
        <f>'ภาษาไทย ม.2'!C15</f>
        <v>1</v>
      </c>
      <c r="D15" s="30">
        <f>'ภาษาไทย ม.2'!D15</f>
        <v>5</v>
      </c>
      <c r="E15" s="30" t="str">
        <f>'ภาษาไทย ม.2'!E15</f>
        <v>1499900361215</v>
      </c>
      <c r="F15" s="30">
        <f>'ภาษาไทย ม.2'!F15</f>
        <v>1</v>
      </c>
      <c r="G15" s="70">
        <f>'ภาษาไทย ม.2'!G15</f>
        <v>0</v>
      </c>
      <c r="H15" s="30">
        <v>40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2</v>
      </c>
      <c r="AB15" s="6">
        <v>1</v>
      </c>
      <c r="AC15" s="4">
        <v>1</v>
      </c>
      <c r="AD15" s="4">
        <v>3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7">
        <f t="shared" si="0"/>
        <v>13</v>
      </c>
      <c r="AN15" s="36">
        <f t="shared" si="1"/>
        <v>1.95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30" t="str">
        <f>'ภาษาไทย ม.2'!A16</f>
        <v>คำฮีเบญจวิทย์</v>
      </c>
      <c r="B16" s="30" t="str">
        <f>'ภาษาไทย ม.2'!B16</f>
        <v>1049730045</v>
      </c>
      <c r="C16" s="30">
        <f>'ภาษาไทย ม.2'!C16</f>
        <v>1</v>
      </c>
      <c r="D16" s="30">
        <f>'ภาษาไทย ม.2'!D16</f>
        <v>6</v>
      </c>
      <c r="E16" s="30" t="str">
        <f>'ภาษาไทย ม.2'!E16</f>
        <v>1499900348545</v>
      </c>
      <c r="F16" s="30">
        <f>'ภาษาไทย ม.2'!F16</f>
        <v>1</v>
      </c>
      <c r="G16" s="70">
        <f>'ภาษาไทย ม.2'!G16</f>
        <v>0</v>
      </c>
      <c r="H16" s="30">
        <v>40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</v>
      </c>
      <c r="AB16" s="6">
        <v>2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1.5</v>
      </c>
      <c r="AM16" s="7">
        <f t="shared" si="0"/>
        <v>10.5</v>
      </c>
      <c r="AN16" s="36">
        <f t="shared" si="1"/>
        <v>1.575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30" t="str">
        <f>'ภาษาไทย ม.2'!A17</f>
        <v>คำฮีเบญจวิทย์</v>
      </c>
      <c r="B17" s="30" t="str">
        <f>'ภาษาไทย ม.2'!B17</f>
        <v>1049730045</v>
      </c>
      <c r="C17" s="30">
        <f>'ภาษาไทย ม.2'!C17</f>
        <v>1</v>
      </c>
      <c r="D17" s="30">
        <f>'ภาษาไทย ม.2'!D17</f>
        <v>7</v>
      </c>
      <c r="E17" s="30" t="str">
        <f>'ภาษาไทย ม.2'!E17</f>
        <v>1499900323224</v>
      </c>
      <c r="F17" s="30">
        <f>'ภาษาไทย ม.2'!F17</f>
        <v>2</v>
      </c>
      <c r="G17" s="70" t="str">
        <f>'ภาษาไทย ม.2'!G17</f>
        <v>04</v>
      </c>
      <c r="H17" s="30">
        <v>40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1</v>
      </c>
      <c r="AA17" s="6">
        <v>2</v>
      </c>
      <c r="AB17" s="6">
        <v>3</v>
      </c>
      <c r="AC17" s="4">
        <v>0</v>
      </c>
      <c r="AD17" s="4">
        <v>3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1.5</v>
      </c>
      <c r="AM17" s="7">
        <f t="shared" si="0"/>
        <v>15.5</v>
      </c>
      <c r="AN17" s="36">
        <f t="shared" si="1"/>
        <v>2.325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30" t="str">
        <f>'ภาษาไทย ม.2'!A18</f>
        <v>คำฮีเบญจวิทย์</v>
      </c>
      <c r="B18" s="30" t="str">
        <f>'ภาษาไทย ม.2'!B18</f>
        <v>1049730045</v>
      </c>
      <c r="C18" s="30">
        <f>'ภาษาไทย ม.2'!C18</f>
        <v>1</v>
      </c>
      <c r="D18" s="30">
        <f>'ภาษาไทย ม.2'!D18</f>
        <v>8</v>
      </c>
      <c r="E18" s="30" t="str">
        <f>'ภาษาไทย ม.2'!E18</f>
        <v>1499900350141</v>
      </c>
      <c r="F18" s="30">
        <f>'ภาษาไทย ม.2'!F18</f>
        <v>2</v>
      </c>
      <c r="G18" s="70" t="str">
        <f>'ภาษาไทย ม.2'!G18</f>
        <v>04</v>
      </c>
      <c r="H18" s="30">
        <v>40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1">
        <f t="shared" si="0"/>
        <v>0</v>
      </c>
      <c r="AN18" s="52">
        <f t="shared" si="1"/>
        <v>0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30" t="str">
        <f>'ภาษาไทย ม.2'!A19</f>
        <v>คำฮีเบญจวิทย์</v>
      </c>
      <c r="B19" s="30" t="str">
        <f>'ภาษาไทย ม.2'!B19</f>
        <v>1049730045</v>
      </c>
      <c r="C19" s="30">
        <f>'ภาษาไทย ม.2'!C19</f>
        <v>1</v>
      </c>
      <c r="D19" s="30">
        <f>'ภาษาไทย ม.2'!D19</f>
        <v>9</v>
      </c>
      <c r="E19" s="30" t="str">
        <f>'ภาษาไทย ม.2'!E19</f>
        <v>1499900354651</v>
      </c>
      <c r="F19" s="30">
        <f>'ภาษาไทย ม.2'!F19</f>
        <v>2</v>
      </c>
      <c r="G19" s="70">
        <f>'ภาษาไทย ม.2'!G19</f>
        <v>0</v>
      </c>
      <c r="H19" s="30">
        <v>40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1">
        <f t="shared" si="0"/>
        <v>0</v>
      </c>
      <c r="AN19" s="52">
        <f t="shared" si="1"/>
        <v>0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30" t="str">
        <f>'ภาษาไทย ม.2'!A20</f>
        <v>คำฮีเบญจวิทย์</v>
      </c>
      <c r="B20" s="30" t="str">
        <f>'ภาษาไทย ม.2'!B20</f>
        <v>1049730045</v>
      </c>
      <c r="C20" s="30">
        <f>'ภาษาไทย ม.2'!C20</f>
        <v>1</v>
      </c>
      <c r="D20" s="30">
        <f>'ภาษาไทย ม.2'!D20</f>
        <v>10</v>
      </c>
      <c r="E20" s="30" t="str">
        <f>'ภาษาไทย ม.2'!E20</f>
        <v>1499900354804</v>
      </c>
      <c r="F20" s="30">
        <f>'ภาษาไทย ม.2'!F20</f>
        <v>2</v>
      </c>
      <c r="G20" s="70">
        <f>'ภาษาไทย ม.2'!G20</f>
        <v>0</v>
      </c>
      <c r="H20" s="30">
        <v>40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1</v>
      </c>
      <c r="AB20" s="6">
        <v>2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7">
        <f t="shared" si="0"/>
        <v>9</v>
      </c>
      <c r="AN20" s="36">
        <f t="shared" si="1"/>
        <v>1.35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30" t="str">
        <f>'ภาษาไทย ม.2'!A21</f>
        <v>คำฮีเบญจวิทย์</v>
      </c>
      <c r="B21" s="30" t="str">
        <f>'ภาษาไทย ม.2'!B21</f>
        <v>1049730045</v>
      </c>
      <c r="C21" s="30">
        <f>'ภาษาไทย ม.2'!C21</f>
        <v>1</v>
      </c>
      <c r="D21" s="30">
        <f>'ภาษาไทย ม.2'!D21</f>
        <v>11</v>
      </c>
      <c r="E21" s="30" t="str">
        <f>'ภาษาไทย ม.2'!E21</f>
        <v>1499900357358</v>
      </c>
      <c r="F21" s="30">
        <f>'ภาษาไทย ม.2'!F21</f>
        <v>2</v>
      </c>
      <c r="G21" s="70">
        <f>'ภาษาไทย ม.2'!G21</f>
        <v>0</v>
      </c>
      <c r="H21" s="30">
        <v>40</v>
      </c>
      <c r="I21" s="6">
        <v>1</v>
      </c>
      <c r="J21" s="6">
        <v>1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2</v>
      </c>
      <c r="AB21" s="6">
        <v>2</v>
      </c>
      <c r="AC21" s="4">
        <v>0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2</v>
      </c>
      <c r="AM21" s="7">
        <f t="shared" si="0"/>
        <v>16</v>
      </c>
      <c r="AN21" s="36">
        <f t="shared" si="1"/>
        <v>2.4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30" t="str">
        <f>'ภาษาไทย ม.2'!A22</f>
        <v>คำฮีเบญจวิทย์</v>
      </c>
      <c r="B22" s="30" t="str">
        <f>'ภาษาไทย ม.2'!B22</f>
        <v>1049730045</v>
      </c>
      <c r="C22" s="30">
        <f>'ภาษาไทย ม.2'!C22</f>
        <v>1</v>
      </c>
      <c r="D22" s="30">
        <f>'ภาษาไทย ม.2'!D22</f>
        <v>12</v>
      </c>
      <c r="E22" s="30" t="str">
        <f>'ภาษาไทย ม.2'!E22</f>
        <v>1499900364591</v>
      </c>
      <c r="F22" s="30">
        <f>'ภาษาไทย ม.2'!F22</f>
        <v>1</v>
      </c>
      <c r="G22" s="70">
        <f>'ภาษาไทย ม.2'!G22</f>
        <v>0</v>
      </c>
      <c r="H22" s="30">
        <v>40</v>
      </c>
      <c r="I22" s="6">
        <v>0</v>
      </c>
      <c r="J22" s="6">
        <v>0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1</v>
      </c>
      <c r="W22" s="6">
        <v>0</v>
      </c>
      <c r="X22" s="6">
        <v>0</v>
      </c>
      <c r="Y22" s="6">
        <v>1</v>
      </c>
      <c r="Z22" s="6">
        <v>0</v>
      </c>
      <c r="AA22" s="6">
        <v>2</v>
      </c>
      <c r="AB22" s="6">
        <v>2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7">
        <f t="shared" si="0"/>
        <v>12</v>
      </c>
      <c r="AN22" s="36">
        <f t="shared" si="1"/>
        <v>1.8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30" t="str">
        <f>'ภาษาไทย ม.2'!A23</f>
        <v>คำฮีเบญจวิทย์</v>
      </c>
      <c r="B23" s="30" t="str">
        <f>'ภาษาไทย ม.2'!B23</f>
        <v>1049730045</v>
      </c>
      <c r="C23" s="30">
        <f>'ภาษาไทย ม.2'!C23</f>
        <v>1</v>
      </c>
      <c r="D23" s="30">
        <f>'ภาษาไทย ม.2'!D23</f>
        <v>13</v>
      </c>
      <c r="E23" s="30" t="str">
        <f>'ภาษาไทย ม.2'!E23</f>
        <v>1499900345295</v>
      </c>
      <c r="F23" s="30">
        <f>'ภาษาไทย ม.2'!F23</f>
        <v>1</v>
      </c>
      <c r="G23" s="70">
        <f>'ภาษาไทย ม.2'!G23</f>
        <v>0</v>
      </c>
      <c r="H23" s="30">
        <v>40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1</v>
      </c>
      <c r="Y23" s="6">
        <v>0</v>
      </c>
      <c r="Z23" s="6">
        <v>1</v>
      </c>
      <c r="AA23" s="6">
        <v>2</v>
      </c>
      <c r="AB23" s="6">
        <v>2</v>
      </c>
      <c r="AC23" s="4">
        <v>2</v>
      </c>
      <c r="AD23" s="4">
        <v>2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7">
        <f t="shared" si="0"/>
        <v>15</v>
      </c>
      <c r="AN23" s="36">
        <f t="shared" si="1"/>
        <v>2.25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30" t="str">
        <f>'ภาษาไทย ม.2'!A24</f>
        <v>คำฮีเบญจวิทย์</v>
      </c>
      <c r="B24" s="30" t="str">
        <f>'ภาษาไทย ม.2'!B24</f>
        <v>1049730045</v>
      </c>
      <c r="C24" s="30">
        <f>'ภาษาไทย ม.2'!C24</f>
        <v>1</v>
      </c>
      <c r="D24" s="30">
        <f>'ภาษาไทย ม.2'!D24</f>
        <v>14</v>
      </c>
      <c r="E24" s="30" t="str">
        <f>'ภาษาไทย ม.2'!E24</f>
        <v>1499900378789</v>
      </c>
      <c r="F24" s="30">
        <f>'ภาษาไทย ม.2'!F24</f>
        <v>2</v>
      </c>
      <c r="G24" s="70" t="str">
        <f>'ภาษาไทย ม.2'!G24</f>
        <v>06</v>
      </c>
      <c r="H24" s="30">
        <v>40</v>
      </c>
      <c r="I24" s="6">
        <v>1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2</v>
      </c>
      <c r="AB24" s="6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7">
        <f t="shared" si="0"/>
        <v>10</v>
      </c>
      <c r="AN24" s="36">
        <f t="shared" si="1"/>
        <v>1.5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4" customFormat="1" ht="21">
      <c r="A25" s="30" t="str">
        <f>'ภาษาไทย ม.2'!A25</f>
        <v>คำฮีเบญจวิทย์</v>
      </c>
      <c r="B25" s="30" t="str">
        <f>'ภาษาไทย ม.2'!B25</f>
        <v>1049730045</v>
      </c>
      <c r="C25" s="30">
        <f>'ภาษาไทย ม.2'!C25</f>
        <v>1</v>
      </c>
      <c r="D25" s="30">
        <f>'ภาษาไทย ม.2'!D25</f>
        <v>15</v>
      </c>
      <c r="E25" s="30" t="str">
        <f>'ภาษาไทย ม.2'!E25</f>
        <v>1470801363688</v>
      </c>
      <c r="F25" s="30">
        <f>'ภาษาไทย ม.2'!F25</f>
        <v>2</v>
      </c>
      <c r="G25" s="70">
        <f>'ภาษาไทย ม.2'!G25</f>
        <v>0</v>
      </c>
      <c r="H25" s="30">
        <v>40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1">
        <f t="shared" si="0"/>
        <v>0</v>
      </c>
      <c r="AN25" s="52">
        <f t="shared" si="1"/>
        <v>0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4" customFormat="1" ht="21">
      <c r="A26" s="30" t="str">
        <f>'ภาษาไทย ม.2'!A26</f>
        <v>คำฮีเบญจวิทย์</v>
      </c>
      <c r="B26" s="30" t="str">
        <f>'ภาษาไทย ม.2'!B26</f>
        <v>1049730045</v>
      </c>
      <c r="C26" s="30">
        <f>'ภาษาไทย ม.2'!C26</f>
        <v>1</v>
      </c>
      <c r="D26" s="30">
        <f>'ภาษาไทย ม.2'!D26</f>
        <v>16</v>
      </c>
      <c r="E26" s="30" t="str">
        <f>'ภาษาไทย ม.2'!E26</f>
        <v>1499900346062</v>
      </c>
      <c r="F26" s="30">
        <f>'ภาษาไทย ม.2'!F26</f>
        <v>2</v>
      </c>
      <c r="G26" s="70">
        <f>'ภาษาไทย ม.2'!G26</f>
        <v>0</v>
      </c>
      <c r="H26" s="30">
        <v>40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1</v>
      </c>
      <c r="W26" s="6">
        <v>0</v>
      </c>
      <c r="X26" s="6">
        <v>1</v>
      </c>
      <c r="Y26" s="6">
        <v>0</v>
      </c>
      <c r="Z26" s="6">
        <v>1</v>
      </c>
      <c r="AA26" s="6">
        <v>2</v>
      </c>
      <c r="AB26" s="6">
        <v>3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2</v>
      </c>
      <c r="AM26" s="7">
        <f t="shared" si="0"/>
        <v>13</v>
      </c>
      <c r="AN26" s="36">
        <f t="shared" si="1"/>
        <v>1.95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4" customFormat="1" ht="21">
      <c r="A27" s="30" t="str">
        <f>'ภาษาไทย ม.2'!A27</f>
        <v>คำฮีเบญจวิทย์</v>
      </c>
      <c r="B27" s="30" t="str">
        <f>'ภาษาไทย ม.2'!B27</f>
        <v>1049730045</v>
      </c>
      <c r="C27" s="30">
        <f>'ภาษาไทย ม.2'!C27</f>
        <v>1</v>
      </c>
      <c r="D27" s="30">
        <f>'ภาษาไทย ม.2'!D27</f>
        <v>17</v>
      </c>
      <c r="E27" s="30" t="str">
        <f>'ภาษาไทย ม.2'!E27</f>
        <v>1499900362068</v>
      </c>
      <c r="F27" s="30">
        <f>'ภาษาไทย ม.2'!F27</f>
        <v>2</v>
      </c>
      <c r="G27" s="70">
        <f>'ภาษาไทย ม.2'!G27</f>
        <v>0</v>
      </c>
      <c r="H27" s="30">
        <v>40</v>
      </c>
      <c r="I27" s="6">
        <v>1</v>
      </c>
      <c r="J27" s="6">
        <v>1</v>
      </c>
      <c r="K27" s="6">
        <v>0</v>
      </c>
      <c r="L27" s="6">
        <v>0</v>
      </c>
      <c r="M27" s="6">
        <v>1</v>
      </c>
      <c r="N27" s="6">
        <v>1</v>
      </c>
      <c r="O27" s="6">
        <v>1</v>
      </c>
      <c r="P27" s="6">
        <v>0</v>
      </c>
      <c r="Q27" s="6">
        <v>1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0</v>
      </c>
      <c r="AA27" s="6">
        <v>2</v>
      </c>
      <c r="AB27" s="6">
        <v>1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2</v>
      </c>
      <c r="AM27" s="7">
        <f t="shared" si="0"/>
        <v>16</v>
      </c>
      <c r="AN27" s="36">
        <f t="shared" si="1"/>
        <v>2.4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31" customFormat="1" ht="21">
      <c r="A28" s="30" t="s">
        <v>65</v>
      </c>
      <c r="B28" s="70" t="s">
        <v>325</v>
      </c>
      <c r="C28" s="30">
        <v>1</v>
      </c>
      <c r="D28" s="30">
        <v>1</v>
      </c>
      <c r="E28" s="70" t="s">
        <v>326</v>
      </c>
      <c r="F28" s="30">
        <v>1</v>
      </c>
      <c r="G28" s="30"/>
      <c r="H28" s="76" t="s">
        <v>327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7">
        <f>SUM(I28:AL28)</f>
        <v>0</v>
      </c>
      <c r="AN28" s="7">
        <f>SUM(AM28*6)/40</f>
        <v>0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40" ht="21">
      <c r="A29" s="6" t="s">
        <v>65</v>
      </c>
      <c r="B29" s="73" t="s">
        <v>325</v>
      </c>
      <c r="C29" s="6">
        <v>1</v>
      </c>
      <c r="D29" s="6">
        <v>2</v>
      </c>
      <c r="E29" s="73" t="s">
        <v>328</v>
      </c>
      <c r="F29" s="6">
        <v>2</v>
      </c>
      <c r="G29" s="6"/>
      <c r="H29" s="6"/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3</v>
      </c>
      <c r="AB29" s="6">
        <v>2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f>SUM(I29:AL29)</f>
        <v>24</v>
      </c>
      <c r="AN29" s="4">
        <f>SUM(AM29*6)/40</f>
        <v>3.6</v>
      </c>
    </row>
    <row r="30" spans="1:40" ht="21">
      <c r="A30" s="6" t="s">
        <v>65</v>
      </c>
      <c r="B30" s="73" t="s">
        <v>325</v>
      </c>
      <c r="C30" s="6">
        <v>1</v>
      </c>
      <c r="D30" s="6">
        <v>3</v>
      </c>
      <c r="E30" s="73" t="s">
        <v>329</v>
      </c>
      <c r="F30" s="6">
        <v>2</v>
      </c>
      <c r="G30" s="6"/>
      <c r="H30" s="6"/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2</v>
      </c>
      <c r="AB30" s="6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f>SUM(I30:AL30)</f>
        <v>22</v>
      </c>
      <c r="AN30" s="4">
        <f>SUM(AM30*6)/40</f>
        <v>3.3</v>
      </c>
    </row>
    <row r="31" spans="1:40" ht="21">
      <c r="A31" s="30" t="s">
        <v>58</v>
      </c>
      <c r="B31" s="77" t="s">
        <v>330</v>
      </c>
      <c r="C31" s="30">
        <v>1</v>
      </c>
      <c r="D31" s="30">
        <v>1</v>
      </c>
      <c r="E31" s="77" t="s">
        <v>331</v>
      </c>
      <c r="F31" s="30">
        <v>1</v>
      </c>
      <c r="G31" s="30"/>
      <c r="H31" s="30"/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1</v>
      </c>
      <c r="S31" s="30">
        <v>0</v>
      </c>
      <c r="T31" s="30">
        <v>0</v>
      </c>
      <c r="U31" s="30">
        <v>1</v>
      </c>
      <c r="V31" s="30">
        <v>0</v>
      </c>
      <c r="W31" s="30">
        <v>1</v>
      </c>
      <c r="X31" s="30">
        <v>0</v>
      </c>
      <c r="Y31" s="30">
        <v>0</v>
      </c>
      <c r="Z31" s="30">
        <v>0</v>
      </c>
      <c r="AA31" s="30">
        <v>1</v>
      </c>
      <c r="AB31" s="30">
        <v>0</v>
      </c>
      <c r="AC31" s="7">
        <v>0</v>
      </c>
      <c r="AD31" s="7">
        <v>2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4">
        <f aca="true" t="shared" si="2" ref="AM31:AM38">SUM(I31:AL31)</f>
        <v>7</v>
      </c>
      <c r="AN31" s="4">
        <f aca="true" t="shared" si="3" ref="AN31:AN38">SUM(AM31*6)/40</f>
        <v>1.05</v>
      </c>
    </row>
    <row r="32" spans="1:40" ht="21">
      <c r="A32" s="30" t="s">
        <v>58</v>
      </c>
      <c r="B32" s="78" t="s">
        <v>330</v>
      </c>
      <c r="C32" s="6">
        <v>1</v>
      </c>
      <c r="D32" s="6">
        <v>2</v>
      </c>
      <c r="E32" s="78" t="s">
        <v>332</v>
      </c>
      <c r="F32" s="6">
        <v>2</v>
      </c>
      <c r="G32" s="6"/>
      <c r="H32" s="6"/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1</v>
      </c>
      <c r="AB32" s="6">
        <v>2</v>
      </c>
      <c r="AC32" s="4">
        <v>1</v>
      </c>
      <c r="AD32" s="4">
        <v>2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f t="shared" si="2"/>
        <v>8</v>
      </c>
      <c r="AN32" s="4">
        <f t="shared" si="3"/>
        <v>1.2</v>
      </c>
    </row>
    <row r="33" spans="1:40" ht="21">
      <c r="A33" s="30" t="s">
        <v>58</v>
      </c>
      <c r="B33" s="78" t="s">
        <v>330</v>
      </c>
      <c r="C33" s="6">
        <v>1</v>
      </c>
      <c r="D33" s="6">
        <v>3</v>
      </c>
      <c r="E33" s="78" t="s">
        <v>334</v>
      </c>
      <c r="F33" s="6">
        <v>2</v>
      </c>
      <c r="G33" s="6"/>
      <c r="H33" s="6"/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1</v>
      </c>
      <c r="T33" s="6">
        <v>1</v>
      </c>
      <c r="U33" s="6">
        <v>0</v>
      </c>
      <c r="V33" s="6">
        <v>1</v>
      </c>
      <c r="W33" s="6">
        <v>1</v>
      </c>
      <c r="X33" s="6">
        <v>0</v>
      </c>
      <c r="Y33" s="6">
        <v>0</v>
      </c>
      <c r="Z33" s="6">
        <v>1</v>
      </c>
      <c r="AA33" s="6">
        <v>0</v>
      </c>
      <c r="AB33" s="6">
        <v>2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f t="shared" si="2"/>
        <v>11</v>
      </c>
      <c r="AN33" s="4">
        <f t="shared" si="3"/>
        <v>1.65</v>
      </c>
    </row>
    <row r="34" spans="1:40" ht="21">
      <c r="A34" s="30" t="s">
        <v>58</v>
      </c>
      <c r="B34" s="78" t="s">
        <v>330</v>
      </c>
      <c r="C34" s="6">
        <v>1</v>
      </c>
      <c r="D34" s="6">
        <v>4</v>
      </c>
      <c r="E34" s="78" t="s">
        <v>335</v>
      </c>
      <c r="F34" s="6">
        <v>2</v>
      </c>
      <c r="G34" s="6"/>
      <c r="H34" s="6"/>
      <c r="I34" s="6">
        <v>1</v>
      </c>
      <c r="J34" s="6">
        <v>1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1</v>
      </c>
      <c r="X34" s="6">
        <v>0</v>
      </c>
      <c r="Y34" s="6">
        <v>1</v>
      </c>
      <c r="Z34" s="6">
        <v>0</v>
      </c>
      <c r="AA34" s="6">
        <v>2</v>
      </c>
      <c r="AB34" s="6">
        <v>0</v>
      </c>
      <c r="AC34" s="4">
        <v>1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f t="shared" si="2"/>
        <v>11</v>
      </c>
      <c r="AN34" s="4">
        <f t="shared" si="3"/>
        <v>1.65</v>
      </c>
    </row>
    <row r="35" spans="1:40" ht="21">
      <c r="A35" s="30" t="s">
        <v>58</v>
      </c>
      <c r="B35" s="78" t="s">
        <v>330</v>
      </c>
      <c r="C35" s="6">
        <v>1</v>
      </c>
      <c r="D35" s="6">
        <v>5</v>
      </c>
      <c r="E35" s="78" t="s">
        <v>336</v>
      </c>
      <c r="F35" s="6">
        <v>2</v>
      </c>
      <c r="G35" s="6"/>
      <c r="H35" s="6"/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1</v>
      </c>
      <c r="Z35" s="6">
        <v>0</v>
      </c>
      <c r="AA35" s="6">
        <v>2</v>
      </c>
      <c r="AB35" s="6">
        <v>1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f t="shared" si="2"/>
        <v>10</v>
      </c>
      <c r="AN35" s="4">
        <f t="shared" si="3"/>
        <v>1.5</v>
      </c>
    </row>
    <row r="36" spans="1:40" ht="21">
      <c r="A36" s="30" t="s">
        <v>58</v>
      </c>
      <c r="B36" s="78" t="s">
        <v>330</v>
      </c>
      <c r="C36" s="6">
        <v>1</v>
      </c>
      <c r="D36" s="6">
        <v>6</v>
      </c>
      <c r="E36" s="78" t="s">
        <v>337</v>
      </c>
      <c r="F36" s="6">
        <v>2</v>
      </c>
      <c r="G36" s="6"/>
      <c r="H36" s="6"/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1</v>
      </c>
      <c r="Y36" s="6">
        <v>0</v>
      </c>
      <c r="Z36" s="6">
        <v>0</v>
      </c>
      <c r="AA36" s="6">
        <v>1</v>
      </c>
      <c r="AB36" s="6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f t="shared" si="2"/>
        <v>8</v>
      </c>
      <c r="AN36" s="4">
        <f t="shared" si="3"/>
        <v>1.2</v>
      </c>
    </row>
    <row r="37" spans="1:40" ht="21">
      <c r="A37" s="30" t="s">
        <v>58</v>
      </c>
      <c r="B37" s="79" t="s">
        <v>330</v>
      </c>
      <c r="C37" s="6">
        <v>1</v>
      </c>
      <c r="D37" s="6">
        <v>7</v>
      </c>
      <c r="E37" s="78" t="s">
        <v>339</v>
      </c>
      <c r="F37" s="6">
        <v>2</v>
      </c>
      <c r="G37" s="6"/>
      <c r="H37" s="6"/>
      <c r="I37" s="6">
        <v>0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f t="shared" si="2"/>
        <v>6</v>
      </c>
      <c r="AN37" s="4">
        <f t="shared" si="3"/>
        <v>0.9</v>
      </c>
    </row>
    <row r="38" spans="1:40" ht="21">
      <c r="A38" s="30" t="s">
        <v>58</v>
      </c>
      <c r="B38" s="79" t="s">
        <v>330</v>
      </c>
      <c r="C38" s="6">
        <v>1</v>
      </c>
      <c r="D38" s="6">
        <v>8</v>
      </c>
      <c r="E38" s="78" t="s">
        <v>340</v>
      </c>
      <c r="F38" s="6">
        <v>2</v>
      </c>
      <c r="G38" s="6"/>
      <c r="H38" s="6"/>
      <c r="I38" s="6">
        <v>0</v>
      </c>
      <c r="J38" s="6">
        <v>0</v>
      </c>
      <c r="K38" s="6">
        <v>1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</v>
      </c>
      <c r="AB38" s="6">
        <v>0</v>
      </c>
      <c r="AC38" s="4">
        <v>1</v>
      </c>
      <c r="AD38" s="4">
        <v>2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f t="shared" si="2"/>
        <v>8</v>
      </c>
      <c r="AN38" s="4">
        <f t="shared" si="3"/>
        <v>1.2</v>
      </c>
    </row>
    <row r="39" spans="1:38" ht="21">
      <c r="A39" s="84"/>
      <c r="B39" s="84"/>
      <c r="C39" s="84"/>
      <c r="D39" s="84"/>
      <c r="E39" s="84"/>
      <c r="F39" s="84"/>
      <c r="G39" s="84"/>
      <c r="H39" s="84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ht="14.25">
      <c r="H40" s="80" t="s">
        <v>288</v>
      </c>
    </row>
    <row r="41" ht="14.25">
      <c r="H41" s="80" t="s">
        <v>289</v>
      </c>
    </row>
    <row r="42" ht="14.25">
      <c r="H42" s="80" t="s">
        <v>290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B43"/>
  <sheetViews>
    <sheetView zoomScale="69" zoomScaleNormal="69" zoomScalePageLayoutView="0" workbookViewId="0" topLeftCell="A1">
      <selection activeCell="A11" sqref="A11:AN40"/>
    </sheetView>
  </sheetViews>
  <sheetFormatPr defaultColWidth="8.57421875" defaultRowHeight="15"/>
  <cols>
    <col min="1" max="1" width="7.85156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33" customWidth="1"/>
    <col min="41" max="41" width="12.00390625" style="33" customWidth="1"/>
    <col min="42" max="46" width="5.57421875" style="33" customWidth="1"/>
    <col min="47" max="54" width="8.57421875" style="33" customWidth="1"/>
    <col min="55" max="16384" width="8.5742187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2" t="str">
        <f>'ภาษาไทย ม.2'!B2</f>
        <v>เครือข่ายไตรมิตรนวพัฒน์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1">
      <c r="B5" s="2" t="s">
        <v>3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1">
      <c r="B6" s="2" t="s">
        <v>4</v>
      </c>
      <c r="F6" s="2" t="s">
        <v>5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1">
      <c r="B7" s="2" t="s">
        <v>300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2" t="s">
        <v>10</v>
      </c>
      <c r="H8" s="104" t="s">
        <v>296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2" t="s">
        <v>291</v>
      </c>
      <c r="AN8" s="94" t="s">
        <v>293</v>
      </c>
    </row>
    <row r="9" spans="1:40" ht="21">
      <c r="A9" s="97"/>
      <c r="B9" s="98"/>
      <c r="C9" s="100"/>
      <c r="D9" s="98"/>
      <c r="E9" s="102"/>
      <c r="F9" s="98"/>
      <c r="G9" s="102"/>
      <c r="H9" s="62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3"/>
      <c r="AN9" s="95"/>
    </row>
    <row r="10" spans="1:54" s="27" customFormat="1" ht="21">
      <c r="A10" s="93"/>
      <c r="B10" s="98"/>
      <c r="C10" s="101"/>
      <c r="D10" s="98"/>
      <c r="E10" s="102"/>
      <c r="F10" s="98"/>
      <c r="G10" s="102"/>
      <c r="H10" s="32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34">
        <v>2</v>
      </c>
      <c r="AI10" s="34">
        <v>2</v>
      </c>
      <c r="AJ10" s="35">
        <v>1</v>
      </c>
      <c r="AK10" s="35">
        <v>1</v>
      </c>
      <c r="AL10" s="39">
        <v>4</v>
      </c>
      <c r="AM10" s="5">
        <f>SUM(I10:AL10)</f>
        <v>35</v>
      </c>
      <c r="AN10" s="37" t="s">
        <v>294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7" customFormat="1" ht="21">
      <c r="A11" s="7" t="str">
        <f>'ภาษาไทย ม.2'!A11</f>
        <v>คำฮีเบญจวิทย์</v>
      </c>
      <c r="B11" s="7" t="str">
        <f>'ภาษาไทย ม.2'!B11</f>
        <v>1049730045</v>
      </c>
      <c r="C11" s="7">
        <f>'ภาษาไทย ม.2'!C11</f>
        <v>1</v>
      </c>
      <c r="D11" s="7">
        <f>'ภาษาไทย ม.2'!D11</f>
        <v>1</v>
      </c>
      <c r="E11" s="7" t="str">
        <f>'ภาษาไทย ม.2'!E11</f>
        <v>1499900340323</v>
      </c>
      <c r="F11" s="7">
        <f>'ภาษาไทย ม.2'!F11</f>
        <v>1</v>
      </c>
      <c r="G11" s="45">
        <f>'ภาษาไทย ม.2'!G11</f>
        <v>0</v>
      </c>
      <c r="H11" s="7">
        <v>30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1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0</v>
      </c>
      <c r="AE11" s="7">
        <v>0</v>
      </c>
      <c r="AF11" s="7">
        <v>1</v>
      </c>
      <c r="AG11" s="7">
        <v>0</v>
      </c>
      <c r="AH11" s="7">
        <v>1.5</v>
      </c>
      <c r="AI11" s="7">
        <v>1.5</v>
      </c>
      <c r="AJ11" s="7">
        <v>0</v>
      </c>
      <c r="AK11" s="7">
        <v>1</v>
      </c>
      <c r="AL11" s="7">
        <v>0</v>
      </c>
      <c r="AM11" s="7">
        <f>SUM(I11:AL11)</f>
        <v>12</v>
      </c>
      <c r="AN11" s="127">
        <f>6*AM11/35</f>
        <v>2.057142857142857</v>
      </c>
      <c r="AO11" s="29" t="s">
        <v>298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4" t="str">
        <f>'ภาษาไทย ม.2'!A12</f>
        <v>คำฮีเบญจวิทย์</v>
      </c>
      <c r="B12" s="4" t="str">
        <f>'ภาษาไทย ม.2'!B12</f>
        <v>1049730045</v>
      </c>
      <c r="C12" s="4">
        <f>'ภาษาไทย ม.2'!C12</f>
        <v>1</v>
      </c>
      <c r="D12" s="4">
        <f>'ภาษาไทย ม.2'!D12</f>
        <v>2</v>
      </c>
      <c r="E12" s="4" t="str">
        <f>'ภาษาไทย ม.2'!E12</f>
        <v>1499900357269</v>
      </c>
      <c r="F12" s="4">
        <f>'ภาษาไทย ม.2'!F12</f>
        <v>1</v>
      </c>
      <c r="G12" s="46">
        <f>'ภาษาไทย ม.2'!G12</f>
        <v>0</v>
      </c>
      <c r="H12" s="4">
        <v>30</v>
      </c>
      <c r="I12" s="6">
        <v>0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1</v>
      </c>
      <c r="P12" s="6">
        <v>1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1.9</v>
      </c>
      <c r="AI12" s="4">
        <v>2</v>
      </c>
      <c r="AJ12" s="4">
        <v>0</v>
      </c>
      <c r="AK12" s="4">
        <v>1</v>
      </c>
      <c r="AL12" s="4">
        <v>0</v>
      </c>
      <c r="AM12" s="4">
        <f>SUM(I12:AL12)</f>
        <v>11.9</v>
      </c>
      <c r="AN12" s="61">
        <f>6*AM12/35</f>
        <v>2.04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4" t="str">
        <f>'ภาษาไทย ม.2'!A13</f>
        <v>คำฮีเบญจวิทย์</v>
      </c>
      <c r="B13" s="4" t="str">
        <f>'ภาษาไทย ม.2'!B13</f>
        <v>1049730045</v>
      </c>
      <c r="C13" s="4">
        <f>'ภาษาไทย ม.2'!C13</f>
        <v>1</v>
      </c>
      <c r="D13" s="4">
        <f>'ภาษาไทย ม.2'!D13</f>
        <v>3</v>
      </c>
      <c r="E13" s="4" t="str">
        <f>'ภาษาไทย ม.2'!E13</f>
        <v>1499900357633</v>
      </c>
      <c r="F13" s="4">
        <f>'ภาษาไทย ม.2'!F13</f>
        <v>1</v>
      </c>
      <c r="G13" s="46">
        <f>'ภาษาไทย ม.2'!G13</f>
        <v>0</v>
      </c>
      <c r="H13" s="4">
        <v>30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0</v>
      </c>
      <c r="AA13" s="6">
        <v>0</v>
      </c>
      <c r="AB13" s="6">
        <v>1</v>
      </c>
      <c r="AC13" s="4">
        <v>1</v>
      </c>
      <c r="AD13" s="4">
        <v>1</v>
      </c>
      <c r="AE13" s="4">
        <v>0</v>
      </c>
      <c r="AF13" s="4">
        <v>0</v>
      </c>
      <c r="AG13" s="4">
        <v>1</v>
      </c>
      <c r="AH13" s="4">
        <v>0.5</v>
      </c>
      <c r="AI13" s="4">
        <v>0.5</v>
      </c>
      <c r="AJ13" s="4">
        <v>0</v>
      </c>
      <c r="AK13" s="4">
        <v>0</v>
      </c>
      <c r="AL13" s="4">
        <v>0</v>
      </c>
      <c r="AM13" s="4">
        <f aca="true" t="shared" si="0" ref="AM13:AM24">SUM(I13:AL13)</f>
        <v>10</v>
      </c>
      <c r="AN13" s="61">
        <f aca="true" t="shared" si="1" ref="AN13:AN24">6*AM13/35</f>
        <v>1.7142857142857142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4" t="str">
        <f>'ภาษาไทย ม.2'!A14</f>
        <v>คำฮีเบญจวิทย์</v>
      </c>
      <c r="B14" s="4" t="str">
        <f>'ภาษาไทย ม.2'!B14</f>
        <v>1049730045</v>
      </c>
      <c r="C14" s="4">
        <f>'ภาษาไทย ม.2'!C14</f>
        <v>1</v>
      </c>
      <c r="D14" s="4">
        <f>'ภาษาไทย ม.2'!D14</f>
        <v>4</v>
      </c>
      <c r="E14" s="4" t="str">
        <f>'ภาษาไทย ม.2'!E14</f>
        <v>1499900358109</v>
      </c>
      <c r="F14" s="4">
        <f>'ภาษาไทย ม.2'!F14</f>
        <v>1</v>
      </c>
      <c r="G14" s="46" t="str">
        <f>'ภาษาไทย ม.2'!G14</f>
        <v>06</v>
      </c>
      <c r="H14" s="4">
        <v>30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1.5</v>
      </c>
      <c r="AI14" s="4">
        <v>1.5</v>
      </c>
      <c r="AJ14" s="4">
        <v>0</v>
      </c>
      <c r="AK14" s="4">
        <v>0</v>
      </c>
      <c r="AL14" s="4">
        <v>0</v>
      </c>
      <c r="AM14" s="4">
        <f t="shared" si="0"/>
        <v>7</v>
      </c>
      <c r="AN14" s="61">
        <f t="shared" si="1"/>
        <v>1.2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4" t="str">
        <f>'ภาษาไทย ม.2'!A15</f>
        <v>คำฮีเบญจวิทย์</v>
      </c>
      <c r="B15" s="4" t="str">
        <f>'ภาษาไทย ม.2'!B15</f>
        <v>1049730045</v>
      </c>
      <c r="C15" s="4">
        <f>'ภาษาไทย ม.2'!C15</f>
        <v>1</v>
      </c>
      <c r="D15" s="4">
        <f>'ภาษาไทย ม.2'!D15</f>
        <v>5</v>
      </c>
      <c r="E15" s="4" t="str">
        <f>'ภาษาไทย ม.2'!E15</f>
        <v>1499900361215</v>
      </c>
      <c r="F15" s="4">
        <f>'ภาษาไทย ม.2'!F15</f>
        <v>1</v>
      </c>
      <c r="G15" s="46">
        <f>'ภาษาไทย ม.2'!G15</f>
        <v>0</v>
      </c>
      <c r="H15" s="4">
        <v>30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1</v>
      </c>
      <c r="Z15" s="6">
        <v>0</v>
      </c>
      <c r="AA15" s="6">
        <v>1</v>
      </c>
      <c r="AB15" s="6">
        <v>1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1.5</v>
      </c>
      <c r="AI15" s="4">
        <v>1.5</v>
      </c>
      <c r="AJ15" s="4">
        <v>0</v>
      </c>
      <c r="AK15" s="4">
        <v>0</v>
      </c>
      <c r="AL15" s="4">
        <v>0</v>
      </c>
      <c r="AM15" s="4">
        <f t="shared" si="0"/>
        <v>10</v>
      </c>
      <c r="AN15" s="61">
        <f t="shared" si="1"/>
        <v>1.7142857142857142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4" t="str">
        <f>'ภาษาไทย ม.2'!A16</f>
        <v>คำฮีเบญจวิทย์</v>
      </c>
      <c r="B16" s="4" t="str">
        <f>'ภาษาไทย ม.2'!B16</f>
        <v>1049730045</v>
      </c>
      <c r="C16" s="4">
        <f>'ภาษาไทย ม.2'!C16</f>
        <v>1</v>
      </c>
      <c r="D16" s="4">
        <f>'ภาษาไทย ม.2'!D16</f>
        <v>6</v>
      </c>
      <c r="E16" s="4" t="str">
        <f>'ภาษาไทย ม.2'!E16</f>
        <v>1499900348545</v>
      </c>
      <c r="F16" s="4">
        <f>'ภาษาไทย ม.2'!F16</f>
        <v>1</v>
      </c>
      <c r="G16" s="46">
        <f>'ภาษาไทย ม.2'!G16</f>
        <v>0</v>
      </c>
      <c r="H16" s="4">
        <v>30</v>
      </c>
      <c r="I16" s="6">
        <v>0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1</v>
      </c>
      <c r="P16" s="6">
        <v>1</v>
      </c>
      <c r="Q16" s="6">
        <v>0</v>
      </c>
      <c r="R16" s="6">
        <v>1</v>
      </c>
      <c r="S16" s="6">
        <v>1</v>
      </c>
      <c r="T16" s="6">
        <v>1</v>
      </c>
      <c r="U16" s="6">
        <v>0</v>
      </c>
      <c r="V16" s="6">
        <v>0</v>
      </c>
      <c r="W16" s="6">
        <v>1</v>
      </c>
      <c r="X16" s="6">
        <v>0</v>
      </c>
      <c r="Y16" s="6">
        <v>1</v>
      </c>
      <c r="Z16" s="6">
        <v>0</v>
      </c>
      <c r="AA16" s="6">
        <v>1</v>
      </c>
      <c r="AB16" s="6">
        <v>1</v>
      </c>
      <c r="AC16" s="4">
        <v>0</v>
      </c>
      <c r="AD16" s="4">
        <v>1</v>
      </c>
      <c r="AE16" s="4">
        <v>1</v>
      </c>
      <c r="AF16" s="4">
        <v>0</v>
      </c>
      <c r="AG16" s="4">
        <v>1</v>
      </c>
      <c r="AH16" s="4">
        <v>1</v>
      </c>
      <c r="AI16" s="4">
        <v>2</v>
      </c>
      <c r="AJ16" s="4">
        <v>0</v>
      </c>
      <c r="AK16" s="4">
        <v>0</v>
      </c>
      <c r="AL16" s="4">
        <v>0</v>
      </c>
      <c r="AM16" s="4">
        <f t="shared" si="0"/>
        <v>17</v>
      </c>
      <c r="AN16" s="61">
        <f t="shared" si="1"/>
        <v>2.914285714285714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4" t="str">
        <f>'ภาษาไทย ม.2'!A17</f>
        <v>คำฮีเบญจวิทย์</v>
      </c>
      <c r="B17" s="4" t="str">
        <f>'ภาษาไทย ม.2'!B17</f>
        <v>1049730045</v>
      </c>
      <c r="C17" s="4">
        <f>'ภาษาไทย ม.2'!C17</f>
        <v>1</v>
      </c>
      <c r="D17" s="4">
        <f>'ภาษาไทย ม.2'!D17</f>
        <v>7</v>
      </c>
      <c r="E17" s="4" t="str">
        <f>'ภาษาไทย ม.2'!E17</f>
        <v>1499900323224</v>
      </c>
      <c r="F17" s="4">
        <f>'ภาษาไทย ม.2'!F17</f>
        <v>2</v>
      </c>
      <c r="G17" s="46" t="str">
        <f>'ภาษาไทย ม.2'!G17</f>
        <v>04</v>
      </c>
      <c r="H17" s="4">
        <v>30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2</v>
      </c>
      <c r="AI17" s="4">
        <v>1</v>
      </c>
      <c r="AJ17" s="4">
        <v>1</v>
      </c>
      <c r="AK17" s="4">
        <v>0</v>
      </c>
      <c r="AL17" s="4">
        <v>0</v>
      </c>
      <c r="AM17" s="4">
        <f t="shared" si="0"/>
        <v>7</v>
      </c>
      <c r="AN17" s="61">
        <f t="shared" si="1"/>
        <v>1.2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4" t="str">
        <f>'ภาษาไทย ม.2'!A20</f>
        <v>คำฮีเบญจวิทย์</v>
      </c>
      <c r="B18" s="4" t="str">
        <f>'ภาษาไทย ม.2'!B20</f>
        <v>1049730045</v>
      </c>
      <c r="C18" s="4">
        <f>'ภาษาไทย ม.2'!C20</f>
        <v>1</v>
      </c>
      <c r="D18" s="4">
        <f>'ภาษาไทย ม.2'!D20</f>
        <v>10</v>
      </c>
      <c r="E18" s="4" t="str">
        <f>'ภาษาไทย ม.2'!E20</f>
        <v>1499900354804</v>
      </c>
      <c r="F18" s="4">
        <f>'ภาษาไทย ม.2'!F20</f>
        <v>2</v>
      </c>
      <c r="G18" s="46">
        <f>'ภาษาไทย ม.2'!G20</f>
        <v>0</v>
      </c>
      <c r="H18" s="4">
        <v>30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1.5</v>
      </c>
      <c r="AI18" s="4">
        <v>0.5</v>
      </c>
      <c r="AJ18" s="4">
        <v>0</v>
      </c>
      <c r="AK18" s="4">
        <v>0</v>
      </c>
      <c r="AL18" s="4">
        <v>2</v>
      </c>
      <c r="AM18" s="4">
        <f t="shared" si="0"/>
        <v>7</v>
      </c>
      <c r="AN18" s="61">
        <f t="shared" si="1"/>
        <v>1.2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4" t="str">
        <f>'ภาษาไทย ม.2'!A21</f>
        <v>คำฮีเบญจวิทย์</v>
      </c>
      <c r="B19" s="4" t="str">
        <f>'ภาษาไทย ม.2'!B21</f>
        <v>1049730045</v>
      </c>
      <c r="C19" s="4">
        <f>'ภาษาไทย ม.2'!C21</f>
        <v>1</v>
      </c>
      <c r="D19" s="4">
        <f>'ภาษาไทย ม.2'!D21</f>
        <v>11</v>
      </c>
      <c r="E19" s="4" t="str">
        <f>'ภาษาไทย ม.2'!E21</f>
        <v>1499900357358</v>
      </c>
      <c r="F19" s="4">
        <f>'ภาษาไทย ม.2'!F21</f>
        <v>2</v>
      </c>
      <c r="G19" s="46">
        <f>'ภาษาไทย ม.2'!G21</f>
        <v>0</v>
      </c>
      <c r="H19" s="4">
        <v>30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0</v>
      </c>
      <c r="Z19" s="6">
        <v>0</v>
      </c>
      <c r="AA19" s="6">
        <v>1</v>
      </c>
      <c r="AB19" s="6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2</v>
      </c>
      <c r="AJ19" s="4">
        <v>0</v>
      </c>
      <c r="AK19" s="4">
        <v>0</v>
      </c>
      <c r="AL19" s="4">
        <v>2</v>
      </c>
      <c r="AM19" s="4">
        <f t="shared" si="0"/>
        <v>13</v>
      </c>
      <c r="AN19" s="61">
        <f t="shared" si="1"/>
        <v>2.2285714285714286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4" t="str">
        <f>'ภาษาไทย ม.2'!A22</f>
        <v>คำฮีเบญจวิทย์</v>
      </c>
      <c r="B20" s="4" t="str">
        <f>'ภาษาไทย ม.2'!B22</f>
        <v>1049730045</v>
      </c>
      <c r="C20" s="4">
        <f>'ภาษาไทย ม.2'!C22</f>
        <v>1</v>
      </c>
      <c r="D20" s="4">
        <f>'ภาษาไทย ม.2'!D22</f>
        <v>12</v>
      </c>
      <c r="E20" s="4" t="str">
        <f>'ภาษาไทย ม.2'!E22</f>
        <v>1499900364591</v>
      </c>
      <c r="F20" s="4">
        <f>'ภาษาไทย ม.2'!F22</f>
        <v>1</v>
      </c>
      <c r="G20" s="46">
        <f>'ภาษาไทย ม.2'!G22</f>
        <v>0</v>
      </c>
      <c r="H20" s="4">
        <v>30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1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0.5</v>
      </c>
      <c r="AI20" s="4">
        <v>0.5</v>
      </c>
      <c r="AJ20" s="4">
        <v>1</v>
      </c>
      <c r="AK20" s="4">
        <v>0</v>
      </c>
      <c r="AL20" s="4">
        <v>0</v>
      </c>
      <c r="AM20" s="4">
        <f t="shared" si="0"/>
        <v>6</v>
      </c>
      <c r="AN20" s="61">
        <f t="shared" si="1"/>
        <v>1.0285714285714285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4" t="str">
        <f>'ภาษาไทย ม.2'!A23</f>
        <v>คำฮีเบญจวิทย์</v>
      </c>
      <c r="B21" s="4" t="str">
        <f>'ภาษาไทย ม.2'!B23</f>
        <v>1049730045</v>
      </c>
      <c r="C21" s="4">
        <f>'ภาษาไทย ม.2'!C23</f>
        <v>1</v>
      </c>
      <c r="D21" s="4">
        <f>'ภาษาไทย ม.2'!D23</f>
        <v>13</v>
      </c>
      <c r="E21" s="4" t="str">
        <f>'ภาษาไทย ม.2'!E23</f>
        <v>1499900345295</v>
      </c>
      <c r="F21" s="4">
        <f>'ภาษาไทย ม.2'!F23</f>
        <v>1</v>
      </c>
      <c r="G21" s="46">
        <f>'ภาษาไทย ม.2'!G23</f>
        <v>0</v>
      </c>
      <c r="H21" s="4">
        <v>30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0</v>
      </c>
      <c r="S21" s="6">
        <v>1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  <c r="Z21" s="6">
        <v>1</v>
      </c>
      <c r="AA21" s="6">
        <v>0</v>
      </c>
      <c r="AB21" s="6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1</v>
      </c>
      <c r="AI21" s="4">
        <v>0.5</v>
      </c>
      <c r="AJ21" s="4">
        <v>0</v>
      </c>
      <c r="AK21" s="4">
        <v>0</v>
      </c>
      <c r="AL21" s="4">
        <v>2</v>
      </c>
      <c r="AM21" s="4">
        <f t="shared" si="0"/>
        <v>10.5</v>
      </c>
      <c r="AN21" s="61">
        <f t="shared" si="1"/>
        <v>1.8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4" t="str">
        <f>'ภาษาไทย ม.2'!A24</f>
        <v>คำฮีเบญจวิทย์</v>
      </c>
      <c r="B22" s="4" t="str">
        <f>'ภาษาไทย ม.2'!B24</f>
        <v>1049730045</v>
      </c>
      <c r="C22" s="4">
        <f>'ภาษาไทย ม.2'!C24</f>
        <v>1</v>
      </c>
      <c r="D22" s="4">
        <f>'ภาษาไทย ม.2'!D24</f>
        <v>14</v>
      </c>
      <c r="E22" s="4" t="str">
        <f>'ภาษาไทย ม.2'!E24</f>
        <v>1499900378789</v>
      </c>
      <c r="F22" s="4">
        <f>'ภาษาไทย ม.2'!F24</f>
        <v>2</v>
      </c>
      <c r="G22" s="46" t="str">
        <f>'ภาษาไทย ม.2'!G24</f>
        <v>06</v>
      </c>
      <c r="H22" s="4">
        <v>30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v>1</v>
      </c>
      <c r="T22" s="6">
        <v>0</v>
      </c>
      <c r="U22" s="6">
        <v>0</v>
      </c>
      <c r="V22" s="6">
        <v>0</v>
      </c>
      <c r="W22" s="6">
        <v>1</v>
      </c>
      <c r="X22" s="6">
        <v>1</v>
      </c>
      <c r="Y22" s="6">
        <v>0</v>
      </c>
      <c r="Z22" s="6">
        <v>1</v>
      </c>
      <c r="AA22" s="6">
        <v>1</v>
      </c>
      <c r="AB22" s="6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1.5</v>
      </c>
      <c r="AI22" s="4">
        <v>1.5</v>
      </c>
      <c r="AJ22" s="4">
        <v>0</v>
      </c>
      <c r="AK22" s="4">
        <v>0</v>
      </c>
      <c r="AL22" s="4">
        <v>0</v>
      </c>
      <c r="AM22" s="4">
        <f t="shared" si="0"/>
        <v>10</v>
      </c>
      <c r="AN22" s="61">
        <f t="shared" si="1"/>
        <v>1.7142857142857142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4" t="str">
        <f>'ภาษาไทย ม.2'!A26</f>
        <v>คำฮีเบญจวิทย์</v>
      </c>
      <c r="B23" s="4" t="str">
        <f>'ภาษาไทย ม.2'!B26</f>
        <v>1049730045</v>
      </c>
      <c r="C23" s="4">
        <f>'ภาษาไทย ม.2'!C26</f>
        <v>1</v>
      </c>
      <c r="D23" s="4">
        <f>'ภาษาไทย ม.2'!D26</f>
        <v>16</v>
      </c>
      <c r="E23" s="4" t="str">
        <f>'ภาษาไทย ม.2'!E26</f>
        <v>1499900346062</v>
      </c>
      <c r="F23" s="4">
        <f>'ภาษาไทย ม.2'!F26</f>
        <v>2</v>
      </c>
      <c r="G23" s="46">
        <f>'ภาษาไทย ม.2'!G26</f>
        <v>0</v>
      </c>
      <c r="H23" s="4">
        <v>30</v>
      </c>
      <c r="I23" s="6">
        <v>0</v>
      </c>
      <c r="J23" s="6">
        <v>1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1</v>
      </c>
      <c r="Z23" s="6">
        <v>0</v>
      </c>
      <c r="AA23" s="6">
        <v>1</v>
      </c>
      <c r="AB23" s="6">
        <v>1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1.5</v>
      </c>
      <c r="AI23" s="4">
        <v>1.5</v>
      </c>
      <c r="AJ23" s="4">
        <v>0</v>
      </c>
      <c r="AK23" s="4">
        <v>0</v>
      </c>
      <c r="AL23" s="4">
        <v>3</v>
      </c>
      <c r="AM23" s="4">
        <f t="shared" si="0"/>
        <v>15</v>
      </c>
      <c r="AN23" s="61">
        <f t="shared" si="1"/>
        <v>2.5714285714285716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4" t="str">
        <f>'ภาษาไทย ม.2'!A27</f>
        <v>คำฮีเบญจวิทย์</v>
      </c>
      <c r="B24" s="4" t="str">
        <f>'ภาษาไทย ม.2'!B27</f>
        <v>1049730045</v>
      </c>
      <c r="C24" s="4">
        <f>'ภาษาไทย ม.2'!C27</f>
        <v>1</v>
      </c>
      <c r="D24" s="4">
        <f>'ภาษาไทย ม.2'!D27</f>
        <v>17</v>
      </c>
      <c r="E24" s="4" t="str">
        <f>'ภาษาไทย ม.2'!E27</f>
        <v>1499900362068</v>
      </c>
      <c r="F24" s="4">
        <f>'ภาษาไทย ม.2'!F27</f>
        <v>2</v>
      </c>
      <c r="G24" s="46">
        <f>'ภาษาไทย ม.2'!G27</f>
        <v>0</v>
      </c>
      <c r="H24" s="4">
        <v>30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1</v>
      </c>
      <c r="AA24" s="6">
        <v>0</v>
      </c>
      <c r="AB24" s="6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1.5</v>
      </c>
      <c r="AI24" s="4">
        <v>1</v>
      </c>
      <c r="AJ24" s="4">
        <v>1</v>
      </c>
      <c r="AK24" s="4">
        <v>0</v>
      </c>
      <c r="AL24" s="4">
        <v>0</v>
      </c>
      <c r="AM24" s="4">
        <f t="shared" si="0"/>
        <v>8.5</v>
      </c>
      <c r="AN24" s="61">
        <f t="shared" si="1"/>
        <v>1.457142857142857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40" s="85" customFormat="1" ht="21">
      <c r="A25" s="86"/>
      <c r="B25" s="86"/>
      <c r="C25" s="86"/>
      <c r="D25" s="86"/>
      <c r="E25" s="86"/>
      <c r="F25" s="86"/>
      <c r="G25" s="128"/>
      <c r="H25" s="86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86"/>
      <c r="AD25" s="86"/>
      <c r="AE25" s="86"/>
      <c r="AF25" s="86"/>
      <c r="AG25" s="86"/>
      <c r="AH25" s="86"/>
      <c r="AI25" s="86"/>
      <c r="AJ25" s="86"/>
      <c r="AK25" s="86"/>
      <c r="AL25" s="86" t="s">
        <v>342</v>
      </c>
      <c r="AM25" s="86">
        <f>AVERAGE(AM11:AM24)</f>
        <v>10.35</v>
      </c>
      <c r="AN25" s="90"/>
    </row>
    <row r="26" spans="1:40" s="85" customFormat="1" ht="21">
      <c r="A26" s="86"/>
      <c r="B26" s="86"/>
      <c r="C26" s="86"/>
      <c r="D26" s="86"/>
      <c r="E26" s="86"/>
      <c r="F26" s="86"/>
      <c r="G26" s="128"/>
      <c r="H26" s="86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86"/>
      <c r="AD26" s="86"/>
      <c r="AE26" s="86"/>
      <c r="AF26" s="86"/>
      <c r="AG26" s="86"/>
      <c r="AH26" s="86"/>
      <c r="AI26" s="86"/>
      <c r="AJ26" s="86"/>
      <c r="AK26" s="86"/>
      <c r="AL26" s="86" t="s">
        <v>343</v>
      </c>
      <c r="AM26" s="90">
        <f>STDEV(AM11:AM24)</f>
        <v>3.2152880000206703</v>
      </c>
      <c r="AN26" s="90"/>
    </row>
    <row r="27" spans="1:40" ht="21">
      <c r="A27" s="4" t="s">
        <v>65</v>
      </c>
      <c r="B27" s="60" t="s">
        <v>325</v>
      </c>
      <c r="C27" s="4">
        <v>1</v>
      </c>
      <c r="D27" s="4">
        <v>2</v>
      </c>
      <c r="E27" s="46" t="s">
        <v>328</v>
      </c>
      <c r="F27" s="4">
        <v>2</v>
      </c>
      <c r="G27" s="4"/>
      <c r="H27" s="4"/>
      <c r="I27" s="6">
        <v>1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1</v>
      </c>
      <c r="V27" s="6">
        <v>1</v>
      </c>
      <c r="W27" s="6">
        <v>0</v>
      </c>
      <c r="X27" s="6">
        <v>1</v>
      </c>
      <c r="Y27" s="6">
        <v>0</v>
      </c>
      <c r="Z27" s="6">
        <v>0</v>
      </c>
      <c r="AA27" s="6">
        <v>0</v>
      </c>
      <c r="AB27" s="6">
        <v>0</v>
      </c>
      <c r="AC27" s="4">
        <v>1</v>
      </c>
      <c r="AD27" s="4">
        <v>0</v>
      </c>
      <c r="AE27" s="4">
        <v>0</v>
      </c>
      <c r="AF27" s="4">
        <v>0</v>
      </c>
      <c r="AG27" s="4">
        <v>1</v>
      </c>
      <c r="AH27" s="4">
        <v>2</v>
      </c>
      <c r="AI27" s="4">
        <v>2</v>
      </c>
      <c r="AJ27" s="4">
        <v>1</v>
      </c>
      <c r="AK27" s="4">
        <v>0</v>
      </c>
      <c r="AL27" s="4">
        <v>0</v>
      </c>
      <c r="AM27" s="4">
        <f>SUM(I27:AL27)</f>
        <v>13</v>
      </c>
      <c r="AN27" s="61">
        <f>SUM(AM27*6)/35</f>
        <v>2.2285714285714286</v>
      </c>
    </row>
    <row r="28" spans="1:40" ht="21">
      <c r="A28" s="4" t="s">
        <v>65</v>
      </c>
      <c r="B28" s="60" t="s">
        <v>325</v>
      </c>
      <c r="C28" s="4">
        <v>1</v>
      </c>
      <c r="D28" s="4">
        <v>3</v>
      </c>
      <c r="E28" s="46" t="s">
        <v>329</v>
      </c>
      <c r="F28" s="4">
        <v>2</v>
      </c>
      <c r="G28" s="4"/>
      <c r="H28" s="4"/>
      <c r="I28" s="6">
        <v>0</v>
      </c>
      <c r="J28" s="6">
        <v>0</v>
      </c>
      <c r="K28" s="6">
        <v>1</v>
      </c>
      <c r="L28" s="6">
        <v>0</v>
      </c>
      <c r="M28" s="6">
        <v>1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2</v>
      </c>
      <c r="AI28" s="4">
        <v>2</v>
      </c>
      <c r="AJ28" s="4">
        <v>1</v>
      </c>
      <c r="AK28" s="4">
        <v>0</v>
      </c>
      <c r="AL28" s="4">
        <v>0</v>
      </c>
      <c r="AM28" s="4">
        <f>SUM(I28:AL28)</f>
        <v>11</v>
      </c>
      <c r="AN28" s="61">
        <f>SUM(AM28*6)/35</f>
        <v>1.8857142857142857</v>
      </c>
    </row>
    <row r="29" spans="1:54" s="88" customFormat="1" ht="21">
      <c r="A29" s="86"/>
      <c r="B29" s="129"/>
      <c r="C29" s="86"/>
      <c r="D29" s="86"/>
      <c r="E29" s="128"/>
      <c r="F29" s="86"/>
      <c r="G29" s="86"/>
      <c r="H29" s="86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86"/>
      <c r="AD29" s="86"/>
      <c r="AE29" s="86"/>
      <c r="AF29" s="86"/>
      <c r="AG29" s="86"/>
      <c r="AH29" s="86"/>
      <c r="AI29" s="86"/>
      <c r="AJ29" s="86"/>
      <c r="AK29" s="86"/>
      <c r="AL29" s="86" t="s">
        <v>342</v>
      </c>
      <c r="AM29" s="86">
        <f>AVERAGE(AM27:AM28)</f>
        <v>12</v>
      </c>
      <c r="AN29" s="90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54" s="88" customFormat="1" ht="21">
      <c r="A30" s="86"/>
      <c r="B30" s="129"/>
      <c r="C30" s="86"/>
      <c r="D30" s="86"/>
      <c r="E30" s="128"/>
      <c r="F30" s="86"/>
      <c r="G30" s="86"/>
      <c r="H30" s="86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86"/>
      <c r="AD30" s="86"/>
      <c r="AE30" s="86"/>
      <c r="AF30" s="86"/>
      <c r="AG30" s="86"/>
      <c r="AH30" s="86"/>
      <c r="AI30" s="86"/>
      <c r="AJ30" s="86"/>
      <c r="AK30" s="86"/>
      <c r="AL30" s="86" t="s">
        <v>343</v>
      </c>
      <c r="AM30" s="90">
        <f>STDEV(AM27:AM28)</f>
        <v>1.4142135623730951</v>
      </c>
      <c r="AN30" s="90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</row>
    <row r="31" spans="1:40" ht="21">
      <c r="A31" s="4" t="s">
        <v>58</v>
      </c>
      <c r="B31" s="64" t="s">
        <v>330</v>
      </c>
      <c r="C31" s="4">
        <v>1</v>
      </c>
      <c r="D31" s="4">
        <v>1</v>
      </c>
      <c r="E31" s="64" t="s">
        <v>331</v>
      </c>
      <c r="F31" s="4">
        <v>1</v>
      </c>
      <c r="G31" s="4"/>
      <c r="H31" s="4"/>
      <c r="I31" s="6">
        <v>1</v>
      </c>
      <c r="J31" s="6">
        <v>0</v>
      </c>
      <c r="K31" s="6">
        <v>0</v>
      </c>
      <c r="L31" s="6">
        <v>0</v>
      </c>
      <c r="M31" s="6">
        <v>1</v>
      </c>
      <c r="N31" s="6">
        <v>1</v>
      </c>
      <c r="O31" s="6">
        <v>0</v>
      </c>
      <c r="P31" s="6">
        <v>1</v>
      </c>
      <c r="Q31" s="6">
        <v>1</v>
      </c>
      <c r="R31" s="6">
        <v>0</v>
      </c>
      <c r="S31" s="6">
        <v>1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64" t="s">
        <v>341</v>
      </c>
      <c r="AI31" s="4">
        <v>2</v>
      </c>
      <c r="AJ31" s="4">
        <v>0</v>
      </c>
      <c r="AK31" s="4">
        <v>0</v>
      </c>
      <c r="AL31" s="4">
        <v>0</v>
      </c>
      <c r="AM31" s="4">
        <f aca="true" t="shared" si="2" ref="AM31:AM38">SUM(I31:AL31)</f>
        <v>9</v>
      </c>
      <c r="AN31" s="61">
        <f aca="true" t="shared" si="3" ref="AN31:AN38">SUM(AM31*6)/35</f>
        <v>1.542857142857143</v>
      </c>
    </row>
    <row r="32" spans="1:40" ht="21">
      <c r="A32" s="4" t="s">
        <v>58</v>
      </c>
      <c r="B32" s="64" t="s">
        <v>330</v>
      </c>
      <c r="C32" s="4">
        <v>1</v>
      </c>
      <c r="D32" s="4">
        <v>2</v>
      </c>
      <c r="E32" s="64" t="s">
        <v>332</v>
      </c>
      <c r="F32" s="4">
        <v>2</v>
      </c>
      <c r="G32" s="4"/>
      <c r="H32" s="4"/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1</v>
      </c>
      <c r="O32" s="6">
        <v>1</v>
      </c>
      <c r="P32" s="6">
        <v>0</v>
      </c>
      <c r="Q32" s="6">
        <v>1</v>
      </c>
      <c r="R32" s="6">
        <v>0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1</v>
      </c>
      <c r="AC32" s="4">
        <v>1</v>
      </c>
      <c r="AD32" s="4">
        <v>0</v>
      </c>
      <c r="AE32" s="4">
        <v>0</v>
      </c>
      <c r="AF32" s="4">
        <v>0</v>
      </c>
      <c r="AG32" s="4">
        <v>1</v>
      </c>
      <c r="AH32" s="4">
        <v>1</v>
      </c>
      <c r="AI32" s="4">
        <v>1</v>
      </c>
      <c r="AJ32" s="4">
        <v>0</v>
      </c>
      <c r="AK32" s="4">
        <v>0</v>
      </c>
      <c r="AL32" s="4">
        <v>0</v>
      </c>
      <c r="AM32" s="4">
        <f t="shared" si="2"/>
        <v>11</v>
      </c>
      <c r="AN32" s="61">
        <f t="shared" si="3"/>
        <v>1.8857142857142857</v>
      </c>
    </row>
    <row r="33" spans="1:40" s="33" customFormat="1" ht="21">
      <c r="A33" s="4" t="s">
        <v>58</v>
      </c>
      <c r="B33" s="64" t="s">
        <v>330</v>
      </c>
      <c r="C33" s="4">
        <v>1</v>
      </c>
      <c r="D33" s="4">
        <v>3</v>
      </c>
      <c r="E33" s="64" t="s">
        <v>334</v>
      </c>
      <c r="F33" s="4">
        <v>2</v>
      </c>
      <c r="G33" s="4"/>
      <c r="H33" s="4"/>
      <c r="I33" s="6">
        <v>0</v>
      </c>
      <c r="J33" s="6">
        <v>0</v>
      </c>
      <c r="K33" s="6">
        <v>1</v>
      </c>
      <c r="L33" s="6">
        <v>0</v>
      </c>
      <c r="M33" s="6">
        <v>0</v>
      </c>
      <c r="N33" s="6">
        <v>1</v>
      </c>
      <c r="O33" s="6">
        <v>1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1</v>
      </c>
      <c r="AA33" s="6">
        <v>1</v>
      </c>
      <c r="AB33" s="6">
        <v>1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f t="shared" si="2"/>
        <v>13</v>
      </c>
      <c r="AN33" s="61">
        <f t="shared" si="3"/>
        <v>2.2285714285714286</v>
      </c>
    </row>
    <row r="34" spans="1:40" s="33" customFormat="1" ht="21">
      <c r="A34" s="4" t="s">
        <v>58</v>
      </c>
      <c r="B34" s="64" t="s">
        <v>330</v>
      </c>
      <c r="C34" s="4">
        <v>1</v>
      </c>
      <c r="D34" s="4">
        <v>4</v>
      </c>
      <c r="E34" s="64" t="s">
        <v>335</v>
      </c>
      <c r="F34" s="4">
        <v>2</v>
      </c>
      <c r="G34" s="4"/>
      <c r="H34" s="4"/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1</v>
      </c>
      <c r="O34" s="6">
        <v>1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64" t="s">
        <v>333</v>
      </c>
      <c r="AJ34" s="4">
        <v>1</v>
      </c>
      <c r="AK34" s="4">
        <v>1</v>
      </c>
      <c r="AL34" s="4">
        <v>2</v>
      </c>
      <c r="AM34" s="4">
        <f t="shared" si="2"/>
        <v>12</v>
      </c>
      <c r="AN34" s="61">
        <f t="shared" si="3"/>
        <v>2.057142857142857</v>
      </c>
    </row>
    <row r="35" spans="1:40" s="33" customFormat="1" ht="21">
      <c r="A35" s="4" t="s">
        <v>58</v>
      </c>
      <c r="B35" s="64" t="s">
        <v>330</v>
      </c>
      <c r="C35" s="4">
        <v>1</v>
      </c>
      <c r="D35" s="4">
        <v>5</v>
      </c>
      <c r="E35" s="64" t="s">
        <v>336</v>
      </c>
      <c r="F35" s="4">
        <v>2</v>
      </c>
      <c r="G35" s="4"/>
      <c r="H35" s="4"/>
      <c r="I35" s="6">
        <v>0</v>
      </c>
      <c r="J35" s="6">
        <v>1</v>
      </c>
      <c r="K35" s="6">
        <v>0</v>
      </c>
      <c r="L35" s="6">
        <v>1</v>
      </c>
      <c r="M35" s="6">
        <v>0</v>
      </c>
      <c r="N35" s="6">
        <v>1</v>
      </c>
      <c r="O35" s="6">
        <v>1</v>
      </c>
      <c r="P35" s="6">
        <v>0</v>
      </c>
      <c r="Q35" s="6">
        <v>1</v>
      </c>
      <c r="R35" s="6">
        <v>0</v>
      </c>
      <c r="S35" s="6">
        <v>1</v>
      </c>
      <c r="T35" s="6">
        <v>0</v>
      </c>
      <c r="U35" s="6">
        <v>1</v>
      </c>
      <c r="V35" s="6">
        <v>1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0</v>
      </c>
      <c r="AL35" s="4">
        <v>2</v>
      </c>
      <c r="AM35" s="4">
        <f t="shared" si="2"/>
        <v>18</v>
      </c>
      <c r="AN35" s="61">
        <f t="shared" si="3"/>
        <v>3.085714285714286</v>
      </c>
    </row>
    <row r="36" spans="1:40" s="33" customFormat="1" ht="21">
      <c r="A36" s="4" t="s">
        <v>58</v>
      </c>
      <c r="B36" s="64" t="s">
        <v>330</v>
      </c>
      <c r="C36" s="4">
        <v>1</v>
      </c>
      <c r="D36" s="4">
        <v>6</v>
      </c>
      <c r="E36" s="64" t="s">
        <v>337</v>
      </c>
      <c r="F36" s="4">
        <v>2</v>
      </c>
      <c r="G36" s="4"/>
      <c r="H36" s="4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1</v>
      </c>
      <c r="V36" s="6">
        <v>1</v>
      </c>
      <c r="W36" s="6">
        <v>1</v>
      </c>
      <c r="X36" s="6">
        <v>0</v>
      </c>
      <c r="Y36" s="6">
        <v>0</v>
      </c>
      <c r="Z36" s="6">
        <v>0</v>
      </c>
      <c r="AA36" s="6">
        <v>1</v>
      </c>
      <c r="AB36" s="6">
        <v>1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1</v>
      </c>
      <c r="AI36" s="64" t="s">
        <v>341</v>
      </c>
      <c r="AJ36" s="4">
        <v>1</v>
      </c>
      <c r="AK36" s="4">
        <v>0</v>
      </c>
      <c r="AL36" s="4">
        <v>2</v>
      </c>
      <c r="AM36" s="4">
        <f t="shared" si="2"/>
        <v>13</v>
      </c>
      <c r="AN36" s="61">
        <f t="shared" si="3"/>
        <v>2.2285714285714286</v>
      </c>
    </row>
    <row r="37" spans="1:40" s="33" customFormat="1" ht="21">
      <c r="A37" s="4" t="s">
        <v>58</v>
      </c>
      <c r="B37" s="65" t="s">
        <v>330</v>
      </c>
      <c r="C37" s="4">
        <v>1</v>
      </c>
      <c r="D37" s="4">
        <v>7</v>
      </c>
      <c r="E37" s="64" t="s">
        <v>339</v>
      </c>
      <c r="F37" s="4">
        <v>2</v>
      </c>
      <c r="G37" s="4"/>
      <c r="H37" s="4"/>
      <c r="I37" s="6">
        <v>1</v>
      </c>
      <c r="J37" s="6">
        <v>1</v>
      </c>
      <c r="K37" s="6">
        <v>0</v>
      </c>
      <c r="L37" s="6">
        <v>0</v>
      </c>
      <c r="M37" s="6">
        <v>0</v>
      </c>
      <c r="N37" s="6">
        <v>1</v>
      </c>
      <c r="O37" s="6">
        <v>1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1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2</v>
      </c>
      <c r="AJ37" s="4">
        <v>1</v>
      </c>
      <c r="AK37" s="4">
        <v>0</v>
      </c>
      <c r="AL37" s="4">
        <v>2</v>
      </c>
      <c r="AM37" s="4">
        <f t="shared" si="2"/>
        <v>14</v>
      </c>
      <c r="AN37" s="61">
        <f t="shared" si="3"/>
        <v>2.4</v>
      </c>
    </row>
    <row r="38" spans="1:40" s="33" customFormat="1" ht="21">
      <c r="A38" s="4" t="s">
        <v>58</v>
      </c>
      <c r="B38" s="65" t="s">
        <v>330</v>
      </c>
      <c r="C38" s="4">
        <v>1</v>
      </c>
      <c r="D38" s="4">
        <v>8</v>
      </c>
      <c r="E38" s="64" t="s">
        <v>340</v>
      </c>
      <c r="F38" s="4">
        <v>2</v>
      </c>
      <c r="G38" s="4"/>
      <c r="H38" s="4"/>
      <c r="I38" s="6">
        <v>0</v>
      </c>
      <c r="J38" s="6">
        <v>0</v>
      </c>
      <c r="K38" s="6">
        <v>1</v>
      </c>
      <c r="L38" s="6">
        <v>1</v>
      </c>
      <c r="M38" s="6">
        <v>0</v>
      </c>
      <c r="N38" s="6">
        <v>1</v>
      </c>
      <c r="O38" s="6">
        <v>1</v>
      </c>
      <c r="P38" s="6">
        <v>0</v>
      </c>
      <c r="Q38" s="6">
        <v>1</v>
      </c>
      <c r="R38" s="6">
        <v>0</v>
      </c>
      <c r="S38" s="6">
        <v>1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1</v>
      </c>
      <c r="AA38" s="6">
        <v>1</v>
      </c>
      <c r="AB38" s="6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2</v>
      </c>
      <c r="AM38" s="4">
        <f t="shared" si="2"/>
        <v>15</v>
      </c>
      <c r="AN38" s="61">
        <f t="shared" si="3"/>
        <v>2.5714285714285716</v>
      </c>
    </row>
    <row r="39" spans="1:40" s="87" customFormat="1" ht="21">
      <c r="A39" s="86"/>
      <c r="B39" s="130"/>
      <c r="C39" s="86"/>
      <c r="D39" s="86"/>
      <c r="E39" s="117"/>
      <c r="F39" s="86"/>
      <c r="G39" s="86"/>
      <c r="H39" s="86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86"/>
      <c r="AD39" s="86"/>
      <c r="AE39" s="86"/>
      <c r="AF39" s="86"/>
      <c r="AG39" s="86"/>
      <c r="AH39" s="86"/>
      <c r="AI39" s="86"/>
      <c r="AJ39" s="86"/>
      <c r="AK39" s="86"/>
      <c r="AL39" s="86" t="s">
        <v>342</v>
      </c>
      <c r="AM39" s="90">
        <f>AVERAGE(AM31:AM38)</f>
        <v>13.125</v>
      </c>
      <c r="AN39" s="90"/>
    </row>
    <row r="40" spans="1:40" s="87" customFormat="1" ht="21">
      <c r="A40" s="120"/>
      <c r="B40" s="131"/>
      <c r="C40" s="120"/>
      <c r="D40" s="120"/>
      <c r="E40" s="121"/>
      <c r="F40" s="120"/>
      <c r="G40" s="120"/>
      <c r="H40" s="12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 t="s">
        <v>343</v>
      </c>
      <c r="AM40" s="122">
        <f>STDEV(AM31:AM38)</f>
        <v>2.6958963523950885</v>
      </c>
      <c r="AN40" s="122"/>
    </row>
    <row r="41" spans="1:39" s="33" customFormat="1" ht="14.25">
      <c r="A41" s="3"/>
      <c r="B41" s="3"/>
      <c r="C41" s="3"/>
      <c r="D41" s="3"/>
      <c r="E41" s="3"/>
      <c r="F41" s="3"/>
      <c r="G41" s="3"/>
      <c r="H41" s="126" t="s">
        <v>288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33" customFormat="1" ht="14.25">
      <c r="A42" s="3"/>
      <c r="B42" s="3"/>
      <c r="C42" s="3"/>
      <c r="D42" s="3"/>
      <c r="E42" s="3"/>
      <c r="F42" s="3"/>
      <c r="G42" s="3"/>
      <c r="H42" s="40" t="s">
        <v>289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33" customFormat="1" ht="14.25">
      <c r="A43" s="3"/>
      <c r="B43" s="3"/>
      <c r="C43" s="3"/>
      <c r="D43" s="3"/>
      <c r="E43" s="3"/>
      <c r="F43" s="3"/>
      <c r="G43" s="3"/>
      <c r="H43" s="40" t="s">
        <v>290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B41"/>
  <sheetViews>
    <sheetView zoomScale="83" zoomScaleNormal="83" zoomScalePageLayoutView="0" workbookViewId="0" topLeftCell="A22">
      <selection activeCell="AM30" sqref="AM30:AN38"/>
    </sheetView>
  </sheetViews>
  <sheetFormatPr defaultColWidth="8.57421875" defaultRowHeight="15"/>
  <cols>
    <col min="1" max="1" width="7.85156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33" customWidth="1"/>
    <col min="41" max="41" width="12.00390625" style="33" customWidth="1"/>
    <col min="42" max="46" width="5.57421875" style="33" customWidth="1"/>
    <col min="47" max="54" width="8.57421875" style="33" customWidth="1"/>
    <col min="55" max="16384" width="8.5742187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2" t="str">
        <f>'ภาษาไทย ม.2'!B2</f>
        <v>เครือข่ายไตรมิตรนวพัฒน์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1">
      <c r="B5" s="2" t="s">
        <v>3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1">
      <c r="B6" s="2" t="s">
        <v>4</v>
      </c>
      <c r="F6" s="2" t="s">
        <v>5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1">
      <c r="B7" s="2" t="s">
        <v>300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2" t="s">
        <v>10</v>
      </c>
      <c r="H8" s="104" t="s">
        <v>296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2" t="s">
        <v>291</v>
      </c>
      <c r="AN8" s="94" t="s">
        <v>293</v>
      </c>
    </row>
    <row r="9" spans="1:40" ht="21">
      <c r="A9" s="97"/>
      <c r="B9" s="98"/>
      <c r="C9" s="100"/>
      <c r="D9" s="98"/>
      <c r="E9" s="102"/>
      <c r="F9" s="98"/>
      <c r="G9" s="102"/>
      <c r="H9" s="38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3"/>
      <c r="AN9" s="95"/>
    </row>
    <row r="10" spans="1:54" s="27" customFormat="1" ht="21">
      <c r="A10" s="93"/>
      <c r="B10" s="98"/>
      <c r="C10" s="101"/>
      <c r="D10" s="98"/>
      <c r="E10" s="102"/>
      <c r="F10" s="98"/>
      <c r="G10" s="102"/>
      <c r="H10" s="32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34">
        <v>2</v>
      </c>
      <c r="AI10" s="34">
        <v>2</v>
      </c>
      <c r="AJ10" s="35">
        <v>1</v>
      </c>
      <c r="AK10" s="35">
        <v>1</v>
      </c>
      <c r="AL10" s="39">
        <v>4</v>
      </c>
      <c r="AM10" s="5">
        <f>SUM(I10:AL10)</f>
        <v>35</v>
      </c>
      <c r="AN10" s="37" t="s">
        <v>294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7" customFormat="1" ht="21">
      <c r="A11" s="7" t="str">
        <f>'ภาษาไทย ม.2'!A11</f>
        <v>คำฮีเบญจวิทย์</v>
      </c>
      <c r="B11" s="7" t="str">
        <f>'ภาษาไทย ม.2'!B11</f>
        <v>1049730045</v>
      </c>
      <c r="C11" s="7">
        <f>'ภาษาไทย ม.2'!C11</f>
        <v>1</v>
      </c>
      <c r="D11" s="7">
        <f>'ภาษาไทย ม.2'!D11</f>
        <v>1</v>
      </c>
      <c r="E11" s="7" t="str">
        <f>'ภาษาไทย ม.2'!E11</f>
        <v>1499900340323</v>
      </c>
      <c r="F11" s="7">
        <f>'ภาษาไทย ม.2'!F11</f>
        <v>1</v>
      </c>
      <c r="G11" s="45">
        <f>'ภาษาไทย ม.2'!G11</f>
        <v>0</v>
      </c>
      <c r="H11" s="7">
        <v>30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1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0</v>
      </c>
      <c r="AE11" s="7">
        <v>0</v>
      </c>
      <c r="AF11" s="7">
        <v>1</v>
      </c>
      <c r="AG11" s="7">
        <v>0</v>
      </c>
      <c r="AH11" s="7">
        <v>1.5</v>
      </c>
      <c r="AI11" s="7">
        <v>1.5</v>
      </c>
      <c r="AJ11" s="7">
        <v>0</v>
      </c>
      <c r="AK11" s="7">
        <v>1</v>
      </c>
      <c r="AL11" s="7">
        <v>0</v>
      </c>
      <c r="AM11" s="4">
        <f>SUM(I11:AL11)</f>
        <v>12</v>
      </c>
      <c r="AN11" s="47">
        <f>6*AM11/35</f>
        <v>2.057142857142857</v>
      </c>
      <c r="AO11" s="29" t="s">
        <v>298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7" t="str">
        <f>'ภาษาไทย ม.2'!A12</f>
        <v>คำฮีเบญจวิทย์</v>
      </c>
      <c r="B12" s="7" t="str">
        <f>'ภาษาไทย ม.2'!B12</f>
        <v>1049730045</v>
      </c>
      <c r="C12" s="7">
        <f>'ภาษาไทย ม.2'!C12</f>
        <v>1</v>
      </c>
      <c r="D12" s="7">
        <f>'ภาษาไทย ม.2'!D12</f>
        <v>2</v>
      </c>
      <c r="E12" s="7" t="str">
        <f>'ภาษาไทย ม.2'!E12</f>
        <v>1499900357269</v>
      </c>
      <c r="F12" s="7">
        <f>'ภาษาไทย ม.2'!F12</f>
        <v>1</v>
      </c>
      <c r="G12" s="45">
        <f>'ภาษาไทย ม.2'!G12</f>
        <v>0</v>
      </c>
      <c r="H12" s="4">
        <v>30</v>
      </c>
      <c r="I12" s="30">
        <v>0</v>
      </c>
      <c r="J12" s="30">
        <v>1</v>
      </c>
      <c r="K12" s="30">
        <v>1</v>
      </c>
      <c r="L12" s="30">
        <v>0</v>
      </c>
      <c r="M12" s="30">
        <v>0</v>
      </c>
      <c r="N12" s="30">
        <v>0</v>
      </c>
      <c r="O12" s="30">
        <v>1</v>
      </c>
      <c r="P12" s="30">
        <v>1</v>
      </c>
      <c r="Q12" s="30">
        <v>0</v>
      </c>
      <c r="R12" s="30">
        <v>0</v>
      </c>
      <c r="S12" s="30">
        <v>1</v>
      </c>
      <c r="T12" s="30">
        <v>0</v>
      </c>
      <c r="U12" s="30">
        <v>0</v>
      </c>
      <c r="V12" s="30">
        <v>0</v>
      </c>
      <c r="W12" s="30">
        <v>0</v>
      </c>
      <c r="X12" s="30">
        <v>1</v>
      </c>
      <c r="Y12" s="30">
        <v>0</v>
      </c>
      <c r="Z12" s="30">
        <v>0</v>
      </c>
      <c r="AA12" s="30">
        <v>0</v>
      </c>
      <c r="AB12" s="30">
        <v>0</v>
      </c>
      <c r="AC12" s="7">
        <v>0</v>
      </c>
      <c r="AD12" s="7">
        <v>0</v>
      </c>
      <c r="AE12" s="7">
        <v>1</v>
      </c>
      <c r="AF12" s="7">
        <v>0</v>
      </c>
      <c r="AG12" s="7">
        <v>0</v>
      </c>
      <c r="AH12" s="7">
        <v>1.9</v>
      </c>
      <c r="AI12" s="7">
        <v>2</v>
      </c>
      <c r="AJ12" s="4">
        <v>0</v>
      </c>
      <c r="AK12" s="4">
        <v>1</v>
      </c>
      <c r="AL12" s="4">
        <v>0</v>
      </c>
      <c r="AM12" s="4">
        <f>SUM(I12:AL12)</f>
        <v>11.9</v>
      </c>
      <c r="AN12" s="47">
        <f>6*AM12/35</f>
        <v>2.04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7" t="str">
        <f>'ภาษาไทย ม.2'!A13</f>
        <v>คำฮีเบญจวิทย์</v>
      </c>
      <c r="B13" s="7" t="str">
        <f>'ภาษาไทย ม.2'!B13</f>
        <v>1049730045</v>
      </c>
      <c r="C13" s="7">
        <f>'ภาษาไทย ม.2'!C13</f>
        <v>1</v>
      </c>
      <c r="D13" s="7">
        <f>'ภาษาไทย ม.2'!D13</f>
        <v>3</v>
      </c>
      <c r="E13" s="7" t="str">
        <f>'ภาษาไทย ม.2'!E13</f>
        <v>1499900357633</v>
      </c>
      <c r="F13" s="7">
        <f>'ภาษาไทย ม.2'!F13</f>
        <v>1</v>
      </c>
      <c r="G13" s="45">
        <f>'ภาษาไทย ม.2'!G13</f>
        <v>0</v>
      </c>
      <c r="H13" s="7">
        <v>30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0</v>
      </c>
      <c r="AA13" s="6">
        <v>0</v>
      </c>
      <c r="AB13" s="6">
        <v>1</v>
      </c>
      <c r="AC13" s="4">
        <v>1</v>
      </c>
      <c r="AD13" s="4">
        <v>1</v>
      </c>
      <c r="AE13" s="4">
        <v>0</v>
      </c>
      <c r="AF13" s="4">
        <v>0</v>
      </c>
      <c r="AG13" s="4">
        <v>1</v>
      </c>
      <c r="AH13" s="4">
        <v>0.5</v>
      </c>
      <c r="AI13" s="4">
        <v>0.5</v>
      </c>
      <c r="AJ13" s="4">
        <v>0</v>
      </c>
      <c r="AK13" s="4">
        <v>0</v>
      </c>
      <c r="AL13" s="4">
        <v>0</v>
      </c>
      <c r="AM13" s="4">
        <f aca="true" t="shared" si="0" ref="AM13:AM27">SUM(I13:AL13)</f>
        <v>10</v>
      </c>
      <c r="AN13" s="47">
        <f aca="true" t="shared" si="1" ref="AN13:AN27">6*AM13/35</f>
        <v>1.7142857142857142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7" t="str">
        <f>'ภาษาไทย ม.2'!A14</f>
        <v>คำฮีเบญจวิทย์</v>
      </c>
      <c r="B14" s="7" t="str">
        <f>'ภาษาไทย ม.2'!B14</f>
        <v>1049730045</v>
      </c>
      <c r="C14" s="7">
        <f>'ภาษาไทย ม.2'!C14</f>
        <v>1</v>
      </c>
      <c r="D14" s="7">
        <f>'ภาษาไทย ม.2'!D14</f>
        <v>4</v>
      </c>
      <c r="E14" s="7" t="str">
        <f>'ภาษาไทย ม.2'!E14</f>
        <v>1499900358109</v>
      </c>
      <c r="F14" s="7">
        <f>'ภาษาไทย ม.2'!F14</f>
        <v>1</v>
      </c>
      <c r="G14" s="45" t="str">
        <f>'ภาษาไทย ม.2'!G14</f>
        <v>06</v>
      </c>
      <c r="H14" s="4">
        <v>30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1.5</v>
      </c>
      <c r="AI14" s="4">
        <v>1.5</v>
      </c>
      <c r="AJ14" s="4">
        <v>0</v>
      </c>
      <c r="AK14" s="4">
        <v>0</v>
      </c>
      <c r="AL14" s="4">
        <v>0</v>
      </c>
      <c r="AM14" s="4">
        <f t="shared" si="0"/>
        <v>7</v>
      </c>
      <c r="AN14" s="47">
        <f t="shared" si="1"/>
        <v>1.2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7" t="str">
        <f>'ภาษาไทย ม.2'!A15</f>
        <v>คำฮีเบญจวิทย์</v>
      </c>
      <c r="B15" s="7" t="str">
        <f>'ภาษาไทย ม.2'!B15</f>
        <v>1049730045</v>
      </c>
      <c r="C15" s="7">
        <f>'ภาษาไทย ม.2'!C15</f>
        <v>1</v>
      </c>
      <c r="D15" s="7">
        <f>'ภาษาไทย ม.2'!D15</f>
        <v>5</v>
      </c>
      <c r="E15" s="7" t="str">
        <f>'ภาษาไทย ม.2'!E15</f>
        <v>1499900361215</v>
      </c>
      <c r="F15" s="7">
        <f>'ภาษาไทย ม.2'!F15</f>
        <v>1</v>
      </c>
      <c r="G15" s="45">
        <f>'ภาษาไทย ม.2'!G15</f>
        <v>0</v>
      </c>
      <c r="H15" s="7">
        <v>30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1</v>
      </c>
      <c r="Z15" s="6">
        <v>0</v>
      </c>
      <c r="AA15" s="6">
        <v>1</v>
      </c>
      <c r="AB15" s="6">
        <v>1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1.5</v>
      </c>
      <c r="AI15" s="4">
        <v>1.5</v>
      </c>
      <c r="AJ15" s="4">
        <v>0</v>
      </c>
      <c r="AK15" s="4">
        <v>0</v>
      </c>
      <c r="AL15" s="4">
        <v>0</v>
      </c>
      <c r="AM15" s="4">
        <f t="shared" si="0"/>
        <v>10</v>
      </c>
      <c r="AN15" s="47">
        <f t="shared" si="1"/>
        <v>1.7142857142857142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7" t="str">
        <f>'ภาษาไทย ม.2'!A16</f>
        <v>คำฮีเบญจวิทย์</v>
      </c>
      <c r="B16" s="7" t="str">
        <f>'ภาษาไทย ม.2'!B16</f>
        <v>1049730045</v>
      </c>
      <c r="C16" s="7">
        <f>'ภาษาไทย ม.2'!C16</f>
        <v>1</v>
      </c>
      <c r="D16" s="7">
        <f>'ภาษาไทย ม.2'!D16</f>
        <v>6</v>
      </c>
      <c r="E16" s="7" t="str">
        <f>'ภาษาไทย ม.2'!E16</f>
        <v>1499900348545</v>
      </c>
      <c r="F16" s="7">
        <f>'ภาษาไทย ม.2'!F16</f>
        <v>1</v>
      </c>
      <c r="G16" s="45">
        <f>'ภาษาไทย ม.2'!G16</f>
        <v>0</v>
      </c>
      <c r="H16" s="4">
        <v>30</v>
      </c>
      <c r="I16" s="6">
        <v>0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1</v>
      </c>
      <c r="P16" s="6">
        <v>1</v>
      </c>
      <c r="Q16" s="6">
        <v>0</v>
      </c>
      <c r="R16" s="6">
        <v>1</v>
      </c>
      <c r="S16" s="6">
        <v>1</v>
      </c>
      <c r="T16" s="6">
        <v>1</v>
      </c>
      <c r="U16" s="6">
        <v>0</v>
      </c>
      <c r="V16" s="6">
        <v>0</v>
      </c>
      <c r="W16" s="6">
        <v>1</v>
      </c>
      <c r="X16" s="6">
        <v>0</v>
      </c>
      <c r="Y16" s="6">
        <v>1</v>
      </c>
      <c r="Z16" s="6">
        <v>0</v>
      </c>
      <c r="AA16" s="6">
        <v>1</v>
      </c>
      <c r="AB16" s="6">
        <v>1</v>
      </c>
      <c r="AC16" s="4">
        <v>0</v>
      </c>
      <c r="AD16" s="4">
        <v>1</v>
      </c>
      <c r="AE16" s="4">
        <v>1</v>
      </c>
      <c r="AF16" s="4">
        <v>0</v>
      </c>
      <c r="AG16" s="4">
        <v>1</v>
      </c>
      <c r="AH16" s="4">
        <v>1</v>
      </c>
      <c r="AI16" s="4">
        <v>2</v>
      </c>
      <c r="AJ16" s="4">
        <v>0</v>
      </c>
      <c r="AK16" s="4">
        <v>0</v>
      </c>
      <c r="AL16" s="4">
        <v>0</v>
      </c>
      <c r="AM16" s="4">
        <f t="shared" si="0"/>
        <v>17</v>
      </c>
      <c r="AN16" s="47">
        <f t="shared" si="1"/>
        <v>2.914285714285714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7" t="str">
        <f>'ภาษาไทย ม.2'!A17</f>
        <v>คำฮีเบญจวิทย์</v>
      </c>
      <c r="B17" s="7" t="str">
        <f>'ภาษาไทย ม.2'!B17</f>
        <v>1049730045</v>
      </c>
      <c r="C17" s="7">
        <f>'ภาษาไทย ม.2'!C17</f>
        <v>1</v>
      </c>
      <c r="D17" s="7">
        <f>'ภาษาไทย ม.2'!D17</f>
        <v>7</v>
      </c>
      <c r="E17" s="7" t="str">
        <f>'ภาษาไทย ม.2'!E17</f>
        <v>1499900323224</v>
      </c>
      <c r="F17" s="7">
        <f>'ภาษาไทย ม.2'!F17</f>
        <v>2</v>
      </c>
      <c r="G17" s="45" t="str">
        <f>'ภาษาไทย ม.2'!G17</f>
        <v>04</v>
      </c>
      <c r="H17" s="7">
        <v>30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2</v>
      </c>
      <c r="AI17" s="4">
        <v>1</v>
      </c>
      <c r="AJ17" s="4">
        <v>1</v>
      </c>
      <c r="AK17" s="4">
        <v>0</v>
      </c>
      <c r="AL17" s="4">
        <v>0</v>
      </c>
      <c r="AM17" s="4">
        <f t="shared" si="0"/>
        <v>7</v>
      </c>
      <c r="AN17" s="47">
        <f t="shared" si="1"/>
        <v>1.2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7" t="str">
        <f>'ภาษาไทย ม.2'!A18</f>
        <v>คำฮีเบญจวิทย์</v>
      </c>
      <c r="B18" s="7" t="str">
        <f>'ภาษาไทย ม.2'!B18</f>
        <v>1049730045</v>
      </c>
      <c r="C18" s="7">
        <f>'ภาษาไทย ม.2'!C18</f>
        <v>1</v>
      </c>
      <c r="D18" s="7">
        <f>'ภาษาไทย ม.2'!D18</f>
        <v>8</v>
      </c>
      <c r="E18" s="7" t="str">
        <f>'ภาษาไทย ม.2'!E18</f>
        <v>1499900350141</v>
      </c>
      <c r="F18" s="7">
        <f>'ภาษาไทย ม.2'!F18</f>
        <v>2</v>
      </c>
      <c r="G18" s="45" t="str">
        <f>'ภาษาไทย ม.2'!G18</f>
        <v>04</v>
      </c>
      <c r="H18" s="4">
        <v>30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>
        <f t="shared" si="0"/>
        <v>0</v>
      </c>
      <c r="AN18" s="50">
        <f t="shared" si="1"/>
        <v>0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7" t="str">
        <f>'ภาษาไทย ม.2'!A19</f>
        <v>คำฮีเบญจวิทย์</v>
      </c>
      <c r="B19" s="7" t="str">
        <f>'ภาษาไทย ม.2'!B19</f>
        <v>1049730045</v>
      </c>
      <c r="C19" s="7">
        <f>'ภาษาไทย ม.2'!C19</f>
        <v>1</v>
      </c>
      <c r="D19" s="7">
        <f>'ภาษาไทย ม.2'!D19</f>
        <v>9</v>
      </c>
      <c r="E19" s="7" t="str">
        <f>'ภาษาไทย ม.2'!E19</f>
        <v>1499900354651</v>
      </c>
      <c r="F19" s="7">
        <f>'ภาษาไทย ม.2'!F19</f>
        <v>2</v>
      </c>
      <c r="G19" s="45">
        <f>'ภาษาไทย ม.2'!G19</f>
        <v>0</v>
      </c>
      <c r="H19" s="7">
        <v>30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>
        <f t="shared" si="0"/>
        <v>0</v>
      </c>
      <c r="AN19" s="50">
        <f t="shared" si="1"/>
        <v>0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7" t="str">
        <f>'ภาษาไทย ม.2'!A20</f>
        <v>คำฮีเบญจวิทย์</v>
      </c>
      <c r="B20" s="7" t="str">
        <f>'ภาษาไทย ม.2'!B20</f>
        <v>1049730045</v>
      </c>
      <c r="C20" s="7">
        <f>'ภาษาไทย ม.2'!C20</f>
        <v>1</v>
      </c>
      <c r="D20" s="7">
        <f>'ภาษาไทย ม.2'!D20</f>
        <v>10</v>
      </c>
      <c r="E20" s="7" t="str">
        <f>'ภาษาไทย ม.2'!E20</f>
        <v>1499900354804</v>
      </c>
      <c r="F20" s="7">
        <f>'ภาษาไทย ม.2'!F20</f>
        <v>2</v>
      </c>
      <c r="G20" s="45">
        <f>'ภาษาไทย ม.2'!G20</f>
        <v>0</v>
      </c>
      <c r="H20" s="4">
        <v>30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1.5</v>
      </c>
      <c r="AI20" s="4">
        <v>0.5</v>
      </c>
      <c r="AJ20" s="4">
        <v>0</v>
      </c>
      <c r="AK20" s="4">
        <v>0</v>
      </c>
      <c r="AL20" s="4">
        <v>2</v>
      </c>
      <c r="AM20" s="4">
        <f t="shared" si="0"/>
        <v>7</v>
      </c>
      <c r="AN20" s="47">
        <f t="shared" si="1"/>
        <v>1.2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7" t="str">
        <f>'ภาษาไทย ม.2'!A21</f>
        <v>คำฮีเบญจวิทย์</v>
      </c>
      <c r="B21" s="7" t="str">
        <f>'ภาษาไทย ม.2'!B21</f>
        <v>1049730045</v>
      </c>
      <c r="C21" s="7">
        <f>'ภาษาไทย ม.2'!C21</f>
        <v>1</v>
      </c>
      <c r="D21" s="7">
        <f>'ภาษาไทย ม.2'!D21</f>
        <v>11</v>
      </c>
      <c r="E21" s="7" t="str">
        <f>'ภาษาไทย ม.2'!E21</f>
        <v>1499900357358</v>
      </c>
      <c r="F21" s="7">
        <f>'ภาษาไทย ม.2'!F21</f>
        <v>2</v>
      </c>
      <c r="G21" s="45">
        <f>'ภาษาไทย ม.2'!G21</f>
        <v>0</v>
      </c>
      <c r="H21" s="7">
        <v>30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1</v>
      </c>
      <c r="R21" s="6">
        <v>0</v>
      </c>
      <c r="S21" s="6">
        <v>0</v>
      </c>
      <c r="T21" s="6">
        <v>1</v>
      </c>
      <c r="U21" s="6">
        <v>0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1</v>
      </c>
      <c r="AB21" s="6">
        <v>1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2</v>
      </c>
      <c r="AJ21" s="4">
        <v>0</v>
      </c>
      <c r="AK21" s="4">
        <v>0</v>
      </c>
      <c r="AL21" s="4">
        <v>2</v>
      </c>
      <c r="AM21" s="4">
        <f t="shared" si="0"/>
        <v>13</v>
      </c>
      <c r="AN21" s="47">
        <f t="shared" si="1"/>
        <v>2.2285714285714286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7" t="str">
        <f>'ภาษาไทย ม.2'!A22</f>
        <v>คำฮีเบญจวิทย์</v>
      </c>
      <c r="B22" s="7" t="str">
        <f>'ภาษาไทย ม.2'!B22</f>
        <v>1049730045</v>
      </c>
      <c r="C22" s="7">
        <f>'ภาษาไทย ม.2'!C22</f>
        <v>1</v>
      </c>
      <c r="D22" s="7">
        <f>'ภาษาไทย ม.2'!D22</f>
        <v>12</v>
      </c>
      <c r="E22" s="7" t="str">
        <f>'ภาษาไทย ม.2'!E22</f>
        <v>1499900364591</v>
      </c>
      <c r="F22" s="7">
        <f>'ภาษาไทย ม.2'!F22</f>
        <v>1</v>
      </c>
      <c r="G22" s="45">
        <f>'ภาษาไทย ม.2'!G22</f>
        <v>0</v>
      </c>
      <c r="H22" s="4">
        <v>30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0.5</v>
      </c>
      <c r="AI22" s="4">
        <v>0.5</v>
      </c>
      <c r="AJ22" s="4">
        <v>1</v>
      </c>
      <c r="AK22" s="4">
        <v>0</v>
      </c>
      <c r="AL22" s="4">
        <v>0</v>
      </c>
      <c r="AM22" s="4">
        <f t="shared" si="0"/>
        <v>6</v>
      </c>
      <c r="AN22" s="47">
        <f t="shared" si="1"/>
        <v>1.0285714285714285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7" t="str">
        <f>'ภาษาไทย ม.2'!A23</f>
        <v>คำฮีเบญจวิทย์</v>
      </c>
      <c r="B23" s="7" t="str">
        <f>'ภาษาไทย ม.2'!B23</f>
        <v>1049730045</v>
      </c>
      <c r="C23" s="7">
        <f>'ภาษาไทย ม.2'!C23</f>
        <v>1</v>
      </c>
      <c r="D23" s="7">
        <f>'ภาษาไทย ม.2'!D23</f>
        <v>13</v>
      </c>
      <c r="E23" s="7" t="str">
        <f>'ภาษาไทย ม.2'!E23</f>
        <v>1499900345295</v>
      </c>
      <c r="F23" s="7">
        <f>'ภาษาไทย ม.2'!F23</f>
        <v>1</v>
      </c>
      <c r="G23" s="45">
        <f>'ภาษาไทย ม.2'!G23</f>
        <v>0</v>
      </c>
      <c r="H23" s="7">
        <v>30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1</v>
      </c>
      <c r="Z23" s="6">
        <v>1</v>
      </c>
      <c r="AA23" s="6">
        <v>0</v>
      </c>
      <c r="AB23" s="6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1</v>
      </c>
      <c r="AI23" s="4">
        <v>0.5</v>
      </c>
      <c r="AJ23" s="4">
        <v>0</v>
      </c>
      <c r="AK23" s="4">
        <v>0</v>
      </c>
      <c r="AL23" s="4">
        <v>2</v>
      </c>
      <c r="AM23" s="4">
        <f t="shared" si="0"/>
        <v>10.5</v>
      </c>
      <c r="AN23" s="47">
        <f t="shared" si="1"/>
        <v>1.8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7" t="str">
        <f>'ภาษาไทย ม.2'!A24</f>
        <v>คำฮีเบญจวิทย์</v>
      </c>
      <c r="B24" s="7" t="str">
        <f>'ภาษาไทย ม.2'!B24</f>
        <v>1049730045</v>
      </c>
      <c r="C24" s="7">
        <f>'ภาษาไทย ม.2'!C24</f>
        <v>1</v>
      </c>
      <c r="D24" s="7">
        <f>'ภาษาไทย ม.2'!D24</f>
        <v>14</v>
      </c>
      <c r="E24" s="7" t="str">
        <f>'ภาษาไทย ม.2'!E24</f>
        <v>1499900378789</v>
      </c>
      <c r="F24" s="7">
        <f>'ภาษาไทย ม.2'!F24</f>
        <v>2</v>
      </c>
      <c r="G24" s="45" t="str">
        <f>'ภาษาไทย ม.2'!G24</f>
        <v>06</v>
      </c>
      <c r="H24" s="4">
        <v>30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1</v>
      </c>
      <c r="T24" s="6">
        <v>0</v>
      </c>
      <c r="U24" s="6">
        <v>0</v>
      </c>
      <c r="V24" s="6">
        <v>0</v>
      </c>
      <c r="W24" s="6">
        <v>1</v>
      </c>
      <c r="X24" s="6">
        <v>1</v>
      </c>
      <c r="Y24" s="6">
        <v>0</v>
      </c>
      <c r="Z24" s="6">
        <v>1</v>
      </c>
      <c r="AA24" s="6">
        <v>1</v>
      </c>
      <c r="AB24" s="6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1.5</v>
      </c>
      <c r="AI24" s="4">
        <v>1.5</v>
      </c>
      <c r="AJ24" s="4">
        <v>0</v>
      </c>
      <c r="AK24" s="4">
        <v>0</v>
      </c>
      <c r="AL24" s="4">
        <v>0</v>
      </c>
      <c r="AM24" s="4">
        <f t="shared" si="0"/>
        <v>10</v>
      </c>
      <c r="AN24" s="47">
        <f t="shared" si="1"/>
        <v>1.7142857142857142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4" customFormat="1" ht="21">
      <c r="A25" s="7" t="str">
        <f>'ภาษาไทย ม.2'!A25</f>
        <v>คำฮีเบญจวิทย์</v>
      </c>
      <c r="B25" s="7" t="str">
        <f>'ภาษาไทย ม.2'!B25</f>
        <v>1049730045</v>
      </c>
      <c r="C25" s="7">
        <f>'ภาษาไทย ม.2'!C25</f>
        <v>1</v>
      </c>
      <c r="D25" s="7">
        <f>'ภาษาไทย ม.2'!D25</f>
        <v>15</v>
      </c>
      <c r="E25" s="7" t="str">
        <f>'ภาษาไทย ม.2'!E25</f>
        <v>1470801363688</v>
      </c>
      <c r="F25" s="7">
        <f>'ภาษาไทย ม.2'!F25</f>
        <v>2</v>
      </c>
      <c r="G25" s="45">
        <f>'ภาษาไทย ม.2'!G25</f>
        <v>0</v>
      </c>
      <c r="H25" s="7">
        <v>30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>
        <f t="shared" si="0"/>
        <v>0</v>
      </c>
      <c r="AN25" s="50">
        <f t="shared" si="1"/>
        <v>0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4" customFormat="1" ht="21">
      <c r="A26" s="7" t="str">
        <f>'ภาษาไทย ม.2'!A26</f>
        <v>คำฮีเบญจวิทย์</v>
      </c>
      <c r="B26" s="7" t="str">
        <f>'ภาษาไทย ม.2'!B26</f>
        <v>1049730045</v>
      </c>
      <c r="C26" s="7">
        <f>'ภาษาไทย ม.2'!C26</f>
        <v>1</v>
      </c>
      <c r="D26" s="7">
        <f>'ภาษาไทย ม.2'!D26</f>
        <v>16</v>
      </c>
      <c r="E26" s="7" t="str">
        <f>'ภาษาไทย ม.2'!E26</f>
        <v>1499900346062</v>
      </c>
      <c r="F26" s="7">
        <f>'ภาษาไทย ม.2'!F26</f>
        <v>2</v>
      </c>
      <c r="G26" s="45">
        <f>'ภาษาไทย ม.2'!G26</f>
        <v>0</v>
      </c>
      <c r="H26" s="4">
        <v>30</v>
      </c>
      <c r="I26" s="6">
        <v>0</v>
      </c>
      <c r="J26" s="6">
        <v>1</v>
      </c>
      <c r="K26" s="6">
        <v>1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1</v>
      </c>
      <c r="AB26" s="6">
        <v>1</v>
      </c>
      <c r="AC26" s="4">
        <v>1</v>
      </c>
      <c r="AD26" s="4">
        <v>1</v>
      </c>
      <c r="AE26" s="4">
        <v>0</v>
      </c>
      <c r="AF26" s="4">
        <v>0</v>
      </c>
      <c r="AG26" s="4">
        <v>1</v>
      </c>
      <c r="AH26" s="4">
        <v>1.5</v>
      </c>
      <c r="AI26" s="4">
        <v>1.5</v>
      </c>
      <c r="AJ26" s="4">
        <v>0</v>
      </c>
      <c r="AK26" s="4">
        <v>0</v>
      </c>
      <c r="AL26" s="4">
        <v>3</v>
      </c>
      <c r="AM26" s="4">
        <f t="shared" si="0"/>
        <v>15</v>
      </c>
      <c r="AN26" s="47">
        <f t="shared" si="1"/>
        <v>2.5714285714285716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4" customFormat="1" ht="21">
      <c r="A27" s="7" t="str">
        <f>'ภาษาไทย ม.2'!A27</f>
        <v>คำฮีเบญจวิทย์</v>
      </c>
      <c r="B27" s="7" t="str">
        <f>'ภาษาไทย ม.2'!B27</f>
        <v>1049730045</v>
      </c>
      <c r="C27" s="7">
        <f>'ภาษาไทย ม.2'!C27</f>
        <v>1</v>
      </c>
      <c r="D27" s="7">
        <f>'ภาษาไทย ม.2'!D27</f>
        <v>17</v>
      </c>
      <c r="E27" s="7" t="str">
        <f>'ภาษาไทย ม.2'!E27</f>
        <v>1499900362068</v>
      </c>
      <c r="F27" s="7">
        <f>'ภาษาไทย ม.2'!F27</f>
        <v>2</v>
      </c>
      <c r="G27" s="45">
        <f>'ภาษาไทย ม.2'!G27</f>
        <v>0</v>
      </c>
      <c r="H27" s="4">
        <v>30</v>
      </c>
      <c r="I27" s="6">
        <v>0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1</v>
      </c>
      <c r="AA27" s="6">
        <v>0</v>
      </c>
      <c r="AB27" s="6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1.5</v>
      </c>
      <c r="AI27" s="4">
        <v>1</v>
      </c>
      <c r="AJ27" s="4">
        <v>1</v>
      </c>
      <c r="AK27" s="4">
        <v>0</v>
      </c>
      <c r="AL27" s="4">
        <v>0</v>
      </c>
      <c r="AM27" s="4">
        <f t="shared" si="0"/>
        <v>8.5</v>
      </c>
      <c r="AN27" s="47">
        <f t="shared" si="1"/>
        <v>1.457142857142857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40" ht="21">
      <c r="A28" s="7" t="s">
        <v>65</v>
      </c>
      <c r="B28" s="58" t="s">
        <v>325</v>
      </c>
      <c r="C28" s="7">
        <v>1</v>
      </c>
      <c r="D28" s="7">
        <v>1</v>
      </c>
      <c r="E28" s="45" t="s">
        <v>326</v>
      </c>
      <c r="F28" s="7">
        <v>1</v>
      </c>
      <c r="G28" s="7"/>
      <c r="H28" s="59" t="s">
        <v>327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7">
        <f>SUM(I28:AL28)</f>
        <v>0</v>
      </c>
      <c r="AN28" s="7">
        <f>SUM(AM28*6)/35</f>
        <v>0</v>
      </c>
    </row>
    <row r="29" spans="1:40" ht="21">
      <c r="A29" s="4" t="s">
        <v>65</v>
      </c>
      <c r="B29" s="60" t="s">
        <v>325</v>
      </c>
      <c r="C29" s="4">
        <v>1</v>
      </c>
      <c r="D29" s="4">
        <v>2</v>
      </c>
      <c r="E29" s="46" t="s">
        <v>328</v>
      </c>
      <c r="F29" s="4">
        <v>2</v>
      </c>
      <c r="G29" s="4"/>
      <c r="H29" s="4"/>
      <c r="I29" s="6">
        <v>1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0</v>
      </c>
      <c r="U29" s="6">
        <v>1</v>
      </c>
      <c r="V29" s="6">
        <v>1</v>
      </c>
      <c r="W29" s="6">
        <v>0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4">
        <v>1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2</v>
      </c>
      <c r="AJ29" s="4">
        <v>1</v>
      </c>
      <c r="AK29" s="4">
        <v>0</v>
      </c>
      <c r="AL29" s="4">
        <v>0</v>
      </c>
      <c r="AM29" s="4">
        <f>SUM(I29:AL29)</f>
        <v>13</v>
      </c>
      <c r="AN29" s="61">
        <f>SUM(AM29*6)/35</f>
        <v>2.2285714285714286</v>
      </c>
    </row>
    <row r="30" spans="1:40" ht="21">
      <c r="A30" s="4" t="s">
        <v>65</v>
      </c>
      <c r="B30" s="60" t="s">
        <v>325</v>
      </c>
      <c r="C30" s="4">
        <v>1</v>
      </c>
      <c r="D30" s="4">
        <v>3</v>
      </c>
      <c r="E30" s="46" t="s">
        <v>329</v>
      </c>
      <c r="F30" s="4">
        <v>2</v>
      </c>
      <c r="G30" s="4"/>
      <c r="H30" s="4"/>
      <c r="I30" s="6">
        <v>0</v>
      </c>
      <c r="J30" s="6">
        <v>0</v>
      </c>
      <c r="K30" s="6">
        <v>1</v>
      </c>
      <c r="L30" s="6">
        <v>0</v>
      </c>
      <c r="M30" s="6">
        <v>1</v>
      </c>
      <c r="N30" s="6">
        <v>0</v>
      </c>
      <c r="O30" s="6">
        <v>1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2</v>
      </c>
      <c r="AI30" s="4">
        <v>2</v>
      </c>
      <c r="AJ30" s="4">
        <v>1</v>
      </c>
      <c r="AK30" s="4">
        <v>0</v>
      </c>
      <c r="AL30" s="4">
        <v>0</v>
      </c>
      <c r="AM30" s="4">
        <f>SUM(I30:AL30)</f>
        <v>11</v>
      </c>
      <c r="AN30" s="61">
        <f>SUM(AM30*6)/35</f>
        <v>1.8857142857142857</v>
      </c>
    </row>
    <row r="31" spans="1:40" ht="21">
      <c r="A31" s="7" t="s">
        <v>58</v>
      </c>
      <c r="B31" s="63" t="s">
        <v>330</v>
      </c>
      <c r="C31" s="7">
        <v>1</v>
      </c>
      <c r="D31" s="7">
        <v>1</v>
      </c>
      <c r="E31" s="63" t="s">
        <v>331</v>
      </c>
      <c r="F31" s="7">
        <v>1</v>
      </c>
      <c r="G31" s="7"/>
      <c r="H31" s="7"/>
      <c r="I31" s="30">
        <v>1</v>
      </c>
      <c r="J31" s="30">
        <v>0</v>
      </c>
      <c r="K31" s="30">
        <v>0</v>
      </c>
      <c r="L31" s="30">
        <v>0</v>
      </c>
      <c r="M31" s="30">
        <v>1</v>
      </c>
      <c r="N31" s="30">
        <v>1</v>
      </c>
      <c r="O31" s="30">
        <v>0</v>
      </c>
      <c r="P31" s="30">
        <v>1</v>
      </c>
      <c r="Q31" s="30">
        <v>1</v>
      </c>
      <c r="R31" s="30">
        <v>0</v>
      </c>
      <c r="S31" s="30">
        <v>1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1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63" t="s">
        <v>341</v>
      </c>
      <c r="AI31" s="7">
        <v>2</v>
      </c>
      <c r="AJ31" s="7">
        <v>0</v>
      </c>
      <c r="AK31" s="7">
        <v>0</v>
      </c>
      <c r="AL31" s="7">
        <v>0</v>
      </c>
      <c r="AM31" s="4">
        <f aca="true" t="shared" si="2" ref="AM31:AM38">SUM(I31:AL31)</f>
        <v>9</v>
      </c>
      <c r="AN31" s="61">
        <f aca="true" t="shared" si="3" ref="AN31:AN38">SUM(AM31*6)/35</f>
        <v>1.542857142857143</v>
      </c>
    </row>
    <row r="32" spans="1:40" ht="21">
      <c r="A32" s="7" t="s">
        <v>58</v>
      </c>
      <c r="B32" s="64" t="s">
        <v>330</v>
      </c>
      <c r="C32" s="4">
        <v>1</v>
      </c>
      <c r="D32" s="4">
        <v>2</v>
      </c>
      <c r="E32" s="64" t="s">
        <v>332</v>
      </c>
      <c r="F32" s="4">
        <v>2</v>
      </c>
      <c r="G32" s="4"/>
      <c r="H32" s="4"/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1</v>
      </c>
      <c r="O32" s="6">
        <v>1</v>
      </c>
      <c r="P32" s="6">
        <v>0</v>
      </c>
      <c r="Q32" s="6">
        <v>1</v>
      </c>
      <c r="R32" s="6">
        <v>0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1</v>
      </c>
      <c r="AC32" s="4">
        <v>1</v>
      </c>
      <c r="AD32" s="4">
        <v>0</v>
      </c>
      <c r="AE32" s="4">
        <v>0</v>
      </c>
      <c r="AF32" s="4">
        <v>0</v>
      </c>
      <c r="AG32" s="4">
        <v>1</v>
      </c>
      <c r="AH32" s="4">
        <v>1</v>
      </c>
      <c r="AI32" s="4">
        <v>1</v>
      </c>
      <c r="AJ32" s="4">
        <v>0</v>
      </c>
      <c r="AK32" s="4">
        <v>0</v>
      </c>
      <c r="AL32" s="4">
        <v>0</v>
      </c>
      <c r="AM32" s="4">
        <f t="shared" si="2"/>
        <v>11</v>
      </c>
      <c r="AN32" s="61">
        <f t="shared" si="3"/>
        <v>1.8857142857142857</v>
      </c>
    </row>
    <row r="33" spans="1:40" ht="21">
      <c r="A33" s="7" t="s">
        <v>58</v>
      </c>
      <c r="B33" s="64" t="s">
        <v>330</v>
      </c>
      <c r="C33" s="4">
        <v>1</v>
      </c>
      <c r="D33" s="4">
        <v>3</v>
      </c>
      <c r="E33" s="64" t="s">
        <v>334</v>
      </c>
      <c r="F33" s="4">
        <v>2</v>
      </c>
      <c r="G33" s="4"/>
      <c r="H33" s="4"/>
      <c r="I33" s="6">
        <v>0</v>
      </c>
      <c r="J33" s="6">
        <v>0</v>
      </c>
      <c r="K33" s="6">
        <v>1</v>
      </c>
      <c r="L33" s="6">
        <v>0</v>
      </c>
      <c r="M33" s="6">
        <v>0</v>
      </c>
      <c r="N33" s="6">
        <v>1</v>
      </c>
      <c r="O33" s="6">
        <v>1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1</v>
      </c>
      <c r="AA33" s="6">
        <v>1</v>
      </c>
      <c r="AB33" s="6">
        <v>1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f t="shared" si="2"/>
        <v>13</v>
      </c>
      <c r="AN33" s="61">
        <f t="shared" si="3"/>
        <v>2.2285714285714286</v>
      </c>
    </row>
    <row r="34" spans="1:40" ht="21">
      <c r="A34" s="7" t="s">
        <v>58</v>
      </c>
      <c r="B34" s="64" t="s">
        <v>330</v>
      </c>
      <c r="C34" s="4">
        <v>1</v>
      </c>
      <c r="D34" s="4">
        <v>4</v>
      </c>
      <c r="E34" s="64" t="s">
        <v>335</v>
      </c>
      <c r="F34" s="4">
        <v>2</v>
      </c>
      <c r="G34" s="4"/>
      <c r="H34" s="4"/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1</v>
      </c>
      <c r="O34" s="6">
        <v>1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64" t="s">
        <v>333</v>
      </c>
      <c r="AJ34" s="4">
        <v>1</v>
      </c>
      <c r="AK34" s="4">
        <v>1</v>
      </c>
      <c r="AL34" s="4">
        <v>2</v>
      </c>
      <c r="AM34" s="4">
        <f t="shared" si="2"/>
        <v>12</v>
      </c>
      <c r="AN34" s="61">
        <f t="shared" si="3"/>
        <v>2.057142857142857</v>
      </c>
    </row>
    <row r="35" spans="1:40" ht="21">
      <c r="A35" s="7" t="s">
        <v>58</v>
      </c>
      <c r="B35" s="64" t="s">
        <v>330</v>
      </c>
      <c r="C35" s="4">
        <v>1</v>
      </c>
      <c r="D35" s="4">
        <v>5</v>
      </c>
      <c r="E35" s="64" t="s">
        <v>336</v>
      </c>
      <c r="F35" s="4">
        <v>2</v>
      </c>
      <c r="G35" s="4"/>
      <c r="H35" s="4"/>
      <c r="I35" s="6">
        <v>0</v>
      </c>
      <c r="J35" s="6">
        <v>1</v>
      </c>
      <c r="K35" s="6">
        <v>0</v>
      </c>
      <c r="L35" s="6">
        <v>1</v>
      </c>
      <c r="M35" s="6">
        <v>0</v>
      </c>
      <c r="N35" s="6">
        <v>1</v>
      </c>
      <c r="O35" s="6">
        <v>1</v>
      </c>
      <c r="P35" s="6">
        <v>0</v>
      </c>
      <c r="Q35" s="6">
        <v>1</v>
      </c>
      <c r="R35" s="6">
        <v>0</v>
      </c>
      <c r="S35" s="6">
        <v>1</v>
      </c>
      <c r="T35" s="6">
        <v>0</v>
      </c>
      <c r="U35" s="6">
        <v>1</v>
      </c>
      <c r="V35" s="6">
        <v>1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0</v>
      </c>
      <c r="AL35" s="4">
        <v>2</v>
      </c>
      <c r="AM35" s="4">
        <f t="shared" si="2"/>
        <v>18</v>
      </c>
      <c r="AN35" s="61">
        <f t="shared" si="3"/>
        <v>3.085714285714286</v>
      </c>
    </row>
    <row r="36" spans="1:40" ht="21">
      <c r="A36" s="7" t="s">
        <v>58</v>
      </c>
      <c r="B36" s="64" t="s">
        <v>330</v>
      </c>
      <c r="C36" s="4">
        <v>1</v>
      </c>
      <c r="D36" s="4">
        <v>6</v>
      </c>
      <c r="E36" s="64" t="s">
        <v>337</v>
      </c>
      <c r="F36" s="4">
        <v>2</v>
      </c>
      <c r="G36" s="4"/>
      <c r="H36" s="4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1</v>
      </c>
      <c r="V36" s="6">
        <v>1</v>
      </c>
      <c r="W36" s="6">
        <v>1</v>
      </c>
      <c r="X36" s="6">
        <v>0</v>
      </c>
      <c r="Y36" s="6">
        <v>0</v>
      </c>
      <c r="Z36" s="6">
        <v>0</v>
      </c>
      <c r="AA36" s="6">
        <v>1</v>
      </c>
      <c r="AB36" s="6">
        <v>1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1</v>
      </c>
      <c r="AI36" s="64" t="s">
        <v>341</v>
      </c>
      <c r="AJ36" s="4">
        <v>1</v>
      </c>
      <c r="AK36" s="4">
        <v>0</v>
      </c>
      <c r="AL36" s="4">
        <v>2</v>
      </c>
      <c r="AM36" s="4">
        <f t="shared" si="2"/>
        <v>13</v>
      </c>
      <c r="AN36" s="61">
        <f t="shared" si="3"/>
        <v>2.2285714285714286</v>
      </c>
    </row>
    <row r="37" spans="1:40" ht="21">
      <c r="A37" s="7" t="s">
        <v>58</v>
      </c>
      <c r="B37" s="65" t="s">
        <v>330</v>
      </c>
      <c r="C37" s="4">
        <v>1</v>
      </c>
      <c r="D37" s="4">
        <v>7</v>
      </c>
      <c r="E37" s="64" t="s">
        <v>339</v>
      </c>
      <c r="F37" s="4">
        <v>2</v>
      </c>
      <c r="G37" s="4"/>
      <c r="H37" s="4"/>
      <c r="I37" s="6">
        <v>1</v>
      </c>
      <c r="J37" s="6">
        <v>1</v>
      </c>
      <c r="K37" s="6">
        <v>0</v>
      </c>
      <c r="L37" s="6">
        <v>0</v>
      </c>
      <c r="M37" s="6">
        <v>0</v>
      </c>
      <c r="N37" s="6">
        <v>1</v>
      </c>
      <c r="O37" s="6">
        <v>1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1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2</v>
      </c>
      <c r="AJ37" s="4">
        <v>1</v>
      </c>
      <c r="AK37" s="4">
        <v>0</v>
      </c>
      <c r="AL37" s="4">
        <v>2</v>
      </c>
      <c r="AM37" s="4">
        <f t="shared" si="2"/>
        <v>14</v>
      </c>
      <c r="AN37" s="61">
        <f t="shared" si="3"/>
        <v>2.4</v>
      </c>
    </row>
    <row r="38" spans="1:40" ht="21">
      <c r="A38" s="7" t="s">
        <v>58</v>
      </c>
      <c r="B38" s="65" t="s">
        <v>330</v>
      </c>
      <c r="C38" s="4">
        <v>1</v>
      </c>
      <c r="D38" s="4">
        <v>8</v>
      </c>
      <c r="E38" s="64" t="s">
        <v>340</v>
      </c>
      <c r="F38" s="4">
        <v>2</v>
      </c>
      <c r="G38" s="4"/>
      <c r="H38" s="4"/>
      <c r="I38" s="6">
        <v>0</v>
      </c>
      <c r="J38" s="6">
        <v>0</v>
      </c>
      <c r="K38" s="6">
        <v>1</v>
      </c>
      <c r="L38" s="6">
        <v>1</v>
      </c>
      <c r="M38" s="6">
        <v>0</v>
      </c>
      <c r="N38" s="6">
        <v>1</v>
      </c>
      <c r="O38" s="6">
        <v>1</v>
      </c>
      <c r="P38" s="6">
        <v>0</v>
      </c>
      <c r="Q38" s="6">
        <v>1</v>
      </c>
      <c r="R38" s="6">
        <v>0</v>
      </c>
      <c r="S38" s="6">
        <v>1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1</v>
      </c>
      <c r="AA38" s="6">
        <v>1</v>
      </c>
      <c r="AB38" s="6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2</v>
      </c>
      <c r="AM38" s="4">
        <f t="shared" si="2"/>
        <v>15</v>
      </c>
      <c r="AN38" s="61">
        <f t="shared" si="3"/>
        <v>2.5714285714285716</v>
      </c>
    </row>
    <row r="39" ht="14.25">
      <c r="H39" s="40" t="s">
        <v>288</v>
      </c>
    </row>
    <row r="40" ht="14.25">
      <c r="H40" s="40" t="s">
        <v>289</v>
      </c>
    </row>
    <row r="41" ht="14.25">
      <c r="H41" s="40" t="s">
        <v>290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BB43"/>
  <sheetViews>
    <sheetView tabSelected="1" zoomScale="60" zoomScaleNormal="60" zoomScalePageLayoutView="0" workbookViewId="0" topLeftCell="A15">
      <selection activeCell="AD23" sqref="AD23"/>
    </sheetView>
  </sheetViews>
  <sheetFormatPr defaultColWidth="8.57421875" defaultRowHeight="15"/>
  <cols>
    <col min="1" max="1" width="7.8515625" style="66" customWidth="1"/>
    <col min="2" max="2" width="10.140625" style="66" customWidth="1"/>
    <col min="3" max="3" width="7.421875" style="66" customWidth="1"/>
    <col min="4" max="4" width="5.28125" style="66" customWidth="1"/>
    <col min="5" max="5" width="22.140625" style="66" customWidth="1"/>
    <col min="6" max="6" width="5.140625" style="66" customWidth="1"/>
    <col min="7" max="7" width="10.421875" style="66" customWidth="1"/>
    <col min="8" max="8" width="8.57421875" style="66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33" customWidth="1"/>
    <col min="41" max="41" width="12.00390625" style="33" customWidth="1"/>
    <col min="42" max="46" width="5.57421875" style="33" customWidth="1"/>
    <col min="47" max="54" width="8.57421875" style="33" customWidth="1"/>
    <col min="55" max="16384" width="8.5742187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43" t="str">
        <f>'[2]ภาษาไทย ม.2'!B2</f>
        <v>เครือข่ายไตรมิตรนวพัฒน์</v>
      </c>
    </row>
    <row r="3" ht="21">
      <c r="B3" s="43" t="s">
        <v>0</v>
      </c>
    </row>
    <row r="4" spans="1:54" s="2" customFormat="1" ht="21">
      <c r="A4" s="43"/>
      <c r="B4" s="43" t="s">
        <v>1</v>
      </c>
      <c r="C4" s="43"/>
      <c r="D4" s="43"/>
      <c r="E4" s="43"/>
      <c r="F4" s="43" t="s">
        <v>2</v>
      </c>
      <c r="G4" s="43"/>
      <c r="H4" s="43"/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54" s="2" customFormat="1" ht="21">
      <c r="A5" s="43"/>
      <c r="B5" s="43" t="s">
        <v>3</v>
      </c>
      <c r="C5" s="43"/>
      <c r="D5" s="43"/>
      <c r="E5" s="43"/>
      <c r="F5" s="43"/>
      <c r="G5" s="43"/>
      <c r="H5" s="43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1:54" s="2" customFormat="1" ht="21">
      <c r="A6" s="43"/>
      <c r="B6" s="43" t="s">
        <v>4</v>
      </c>
      <c r="C6" s="43"/>
      <c r="D6" s="43"/>
      <c r="E6" s="43"/>
      <c r="F6" s="43" t="s">
        <v>5</v>
      </c>
      <c r="G6" s="43"/>
      <c r="H6" s="43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1:54" s="2" customFormat="1" ht="21">
      <c r="A7" s="43"/>
      <c r="B7" s="43" t="s">
        <v>300</v>
      </c>
      <c r="C7" s="43"/>
      <c r="D7" s="43"/>
      <c r="E7" s="43"/>
      <c r="F7" s="43"/>
      <c r="G7" s="43"/>
      <c r="H7" s="43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2" t="s">
        <v>10</v>
      </c>
      <c r="H8" s="104" t="s">
        <v>297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2" t="s">
        <v>291</v>
      </c>
      <c r="AN8" s="94" t="s">
        <v>293</v>
      </c>
    </row>
    <row r="9" spans="1:40" ht="21">
      <c r="A9" s="97"/>
      <c r="B9" s="98"/>
      <c r="C9" s="100"/>
      <c r="D9" s="98"/>
      <c r="E9" s="102"/>
      <c r="F9" s="98"/>
      <c r="G9" s="102"/>
      <c r="H9" s="62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3"/>
      <c r="AN9" s="95"/>
    </row>
    <row r="10" spans="1:54" s="27" customFormat="1" ht="21">
      <c r="A10" s="93"/>
      <c r="B10" s="98"/>
      <c r="C10" s="101"/>
      <c r="D10" s="98"/>
      <c r="E10" s="102"/>
      <c r="F10" s="98"/>
      <c r="G10" s="102"/>
      <c r="H10" s="69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34">
        <v>4</v>
      </c>
      <c r="AH10" s="41">
        <v>4</v>
      </c>
      <c r="AI10" s="53">
        <v>1</v>
      </c>
      <c r="AJ10" s="39">
        <v>2</v>
      </c>
      <c r="AK10" s="39">
        <v>2</v>
      </c>
      <c r="AL10" s="42">
        <v>3</v>
      </c>
      <c r="AM10" s="5">
        <f>SUM(I10:AL10)</f>
        <v>40</v>
      </c>
      <c r="AN10" s="37" t="s">
        <v>294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7" customFormat="1" ht="21">
      <c r="A11" s="30" t="str">
        <f>'[2]ภาษาไทย ม.2'!A11</f>
        <v>คำฮีเบญจวิทย์</v>
      </c>
      <c r="B11" s="30" t="str">
        <f>'[2]ภาษาไทย ม.2'!B11</f>
        <v>1049730045</v>
      </c>
      <c r="C11" s="30">
        <f>'[2]ภาษาไทย ม.2'!C11</f>
        <v>1</v>
      </c>
      <c r="D11" s="30">
        <f>'[2]ภาษาไทย ม.2'!D11</f>
        <v>1</v>
      </c>
      <c r="E11" s="30" t="str">
        <f>'[2]ภาษาไทย ม.2'!E11</f>
        <v>1499900340323</v>
      </c>
      <c r="F11" s="30">
        <f>'[2]ภาษาไทย ม.2'!F11</f>
        <v>1</v>
      </c>
      <c r="G11" s="30"/>
      <c r="H11" s="30">
        <v>40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1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</v>
      </c>
      <c r="AC11" s="7">
        <v>1</v>
      </c>
      <c r="AD11" s="7">
        <v>0</v>
      </c>
      <c r="AE11" s="7">
        <v>0</v>
      </c>
      <c r="AF11" s="7">
        <v>0</v>
      </c>
      <c r="AG11" s="7">
        <v>3</v>
      </c>
      <c r="AH11" s="7">
        <v>1</v>
      </c>
      <c r="AI11" s="7">
        <v>0</v>
      </c>
      <c r="AJ11" s="7">
        <v>2</v>
      </c>
      <c r="AK11" s="7">
        <v>2</v>
      </c>
      <c r="AL11" s="7">
        <v>0</v>
      </c>
      <c r="AM11" s="7">
        <f>SUM(I11:AL11)</f>
        <v>11</v>
      </c>
      <c r="AN11" s="7">
        <f>6*AM11/40</f>
        <v>1.65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6" t="str">
        <f>'[2]ภาษาไทย ม.2'!A12</f>
        <v>คำฮีเบญจวิทย์</v>
      </c>
      <c r="B12" s="6" t="str">
        <f>'[2]ภาษาไทย ม.2'!B12</f>
        <v>1049730045</v>
      </c>
      <c r="C12" s="6"/>
      <c r="D12" s="6">
        <f>'[2]ภาษาไทย ม.2'!D12</f>
        <v>2</v>
      </c>
      <c r="E12" s="6" t="str">
        <f>'[2]ภาษาไทย ม.2'!E12</f>
        <v>1499900357269</v>
      </c>
      <c r="F12" s="6">
        <f>'[2]ภาษาไทย ม.2'!F12</f>
        <v>1</v>
      </c>
      <c r="G12" s="6"/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1</v>
      </c>
      <c r="AC12" s="4">
        <v>1</v>
      </c>
      <c r="AD12" s="4">
        <v>0</v>
      </c>
      <c r="AE12" s="4">
        <v>0</v>
      </c>
      <c r="AF12" s="4">
        <v>0</v>
      </c>
      <c r="AG12" s="4">
        <v>3</v>
      </c>
      <c r="AH12" s="4">
        <v>1</v>
      </c>
      <c r="AI12" s="4">
        <v>0</v>
      </c>
      <c r="AJ12" s="4">
        <v>2</v>
      </c>
      <c r="AK12" s="4">
        <v>2</v>
      </c>
      <c r="AL12" s="4">
        <v>1</v>
      </c>
      <c r="AM12" s="4">
        <f aca="true" t="shared" si="0" ref="AM12:AM24">SUM(I12:AL12)</f>
        <v>12</v>
      </c>
      <c r="AN12" s="4">
        <f aca="true" t="shared" si="1" ref="AN12:AN24">6*AM12/40</f>
        <v>1.8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6" t="str">
        <f>'[2]ภาษาไทย ม.2'!A13</f>
        <v>คำฮีเบญจวิทย์</v>
      </c>
      <c r="B13" s="6" t="str">
        <f>'[2]ภาษาไทย ม.2'!B13</f>
        <v>1049730045</v>
      </c>
      <c r="C13" s="6"/>
      <c r="D13" s="6">
        <f>'[2]ภาษาไทย ม.2'!D13</f>
        <v>3</v>
      </c>
      <c r="E13" s="6" t="str">
        <f>'[2]ภาษาไทย ม.2'!E13</f>
        <v>1499900357633</v>
      </c>
      <c r="F13" s="6">
        <f>'[2]ภาษาไทย ม.2'!F13</f>
        <v>1</v>
      </c>
      <c r="G13" s="6"/>
      <c r="H13" s="6">
        <v>40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2</v>
      </c>
      <c r="AK13" s="4">
        <v>2</v>
      </c>
      <c r="AL13" s="4">
        <v>0</v>
      </c>
      <c r="AM13" s="4">
        <f t="shared" si="0"/>
        <v>12</v>
      </c>
      <c r="AN13" s="4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6" t="str">
        <f>'[2]ภาษาไทย ม.2'!A14</f>
        <v>คำฮีเบญจวิทย์</v>
      </c>
      <c r="B14" s="6" t="str">
        <f>'[2]ภาษาไทย ม.2'!B14</f>
        <v>1049730045</v>
      </c>
      <c r="C14" s="6"/>
      <c r="D14" s="6">
        <f>'[2]ภาษาไทย ม.2'!D14</f>
        <v>4</v>
      </c>
      <c r="E14" s="6" t="str">
        <f>'[2]ภาษาไทย ม.2'!E14</f>
        <v>1499900358109</v>
      </c>
      <c r="F14" s="6">
        <f>'[2]ภาษาไทย ม.2'!F14</f>
        <v>1</v>
      </c>
      <c r="G14" s="6"/>
      <c r="H14" s="6">
        <v>40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0</v>
      </c>
      <c r="Z14" s="6">
        <v>1</v>
      </c>
      <c r="AA14" s="6">
        <v>0</v>
      </c>
      <c r="AB14" s="6">
        <v>0</v>
      </c>
      <c r="AC14" s="4">
        <v>0</v>
      </c>
      <c r="AD14" s="4">
        <v>0</v>
      </c>
      <c r="AE14" s="4">
        <v>0</v>
      </c>
      <c r="AF14" s="4">
        <v>1</v>
      </c>
      <c r="AG14" s="4">
        <v>2</v>
      </c>
      <c r="AH14" s="4">
        <v>4</v>
      </c>
      <c r="AI14" s="4">
        <v>0</v>
      </c>
      <c r="AJ14" s="4">
        <v>2</v>
      </c>
      <c r="AK14" s="4">
        <v>0</v>
      </c>
      <c r="AL14" s="4">
        <v>0</v>
      </c>
      <c r="AM14" s="4">
        <f t="shared" si="0"/>
        <v>17</v>
      </c>
      <c r="AN14" s="4">
        <f t="shared" si="1"/>
        <v>2.55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6" t="str">
        <f>'[2]ภาษาไทย ม.2'!A15</f>
        <v>คำฮีเบญจวิทย์</v>
      </c>
      <c r="B15" s="6" t="str">
        <f>'[2]ภาษาไทย ม.2'!B15</f>
        <v>1049730045</v>
      </c>
      <c r="C15" s="6"/>
      <c r="D15" s="6">
        <f>'[2]ภาษาไทย ม.2'!D15</f>
        <v>5</v>
      </c>
      <c r="E15" s="6" t="str">
        <f>'[2]ภาษาไทย ม.2'!E15</f>
        <v>1499900361215</v>
      </c>
      <c r="F15" s="6">
        <f>'[2]ภาษาไทย ม.2'!F15</f>
        <v>1</v>
      </c>
      <c r="G15" s="6"/>
      <c r="H15" s="6">
        <v>40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f t="shared" si="0"/>
        <v>4</v>
      </c>
      <c r="AN15" s="4">
        <f t="shared" si="1"/>
        <v>0.6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6" t="str">
        <f>'[2]ภาษาไทย ม.2'!A16</f>
        <v>คำฮีเบญจวิทย์</v>
      </c>
      <c r="B16" s="6" t="str">
        <f>'[2]ภาษาไทย ม.2'!B16</f>
        <v>1049730045</v>
      </c>
      <c r="C16" s="6"/>
      <c r="D16" s="6">
        <f>'[2]ภาษาไทย ม.2'!D16</f>
        <v>6</v>
      </c>
      <c r="E16" s="6" t="str">
        <f>'[2]ภาษาไทย ม.2'!E16</f>
        <v>1499900348545</v>
      </c>
      <c r="F16" s="6">
        <f>'[2]ภาษาไทย ม.2'!F16</f>
        <v>1</v>
      </c>
      <c r="G16" s="6"/>
      <c r="H16" s="6">
        <v>40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4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f t="shared" si="0"/>
        <v>9</v>
      </c>
      <c r="AN16" s="4">
        <f t="shared" si="1"/>
        <v>1.35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6" t="str">
        <f>'[2]ภาษาไทย ม.2'!A17</f>
        <v>คำฮีเบญจวิทย์</v>
      </c>
      <c r="B17" s="6" t="str">
        <f>'[2]ภาษาไทย ม.2'!B17</f>
        <v>1049730045</v>
      </c>
      <c r="C17" s="6"/>
      <c r="D17" s="6">
        <f>'[2]ภาษาไทย ม.2'!D17</f>
        <v>7</v>
      </c>
      <c r="E17" s="6" t="str">
        <f>'[2]ภาษาไทย ม.2'!E17</f>
        <v>1499900323224</v>
      </c>
      <c r="F17" s="6">
        <f>'[2]ภาษาไทย ม.2'!F17</f>
        <v>1</v>
      </c>
      <c r="G17" s="6"/>
      <c r="H17" s="6">
        <v>40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f t="shared" si="0"/>
        <v>5</v>
      </c>
      <c r="AN17" s="4">
        <f t="shared" si="1"/>
        <v>0.75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6" t="str">
        <f>'[2]ภาษาไทย ม.2'!A20</f>
        <v>คำฮีเบญจวิทย์</v>
      </c>
      <c r="B18" s="6" t="str">
        <f>'[2]ภาษาไทย ม.2'!B20</f>
        <v>1049730045</v>
      </c>
      <c r="C18" s="6"/>
      <c r="D18" s="6">
        <f>'[2]ภาษาไทย ม.2'!D20</f>
        <v>10</v>
      </c>
      <c r="E18" s="6" t="str">
        <f>'[2]ภาษาไทย ม.2'!E20</f>
        <v>1499900354804</v>
      </c>
      <c r="F18" s="6">
        <f>'[2]ภาษาไทย ม.2'!F20</f>
        <v>2</v>
      </c>
      <c r="G18" s="6"/>
      <c r="H18" s="6">
        <v>40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1</v>
      </c>
      <c r="Z18" s="6">
        <v>0</v>
      </c>
      <c r="AA18" s="6">
        <v>0</v>
      </c>
      <c r="AB18" s="6">
        <v>0</v>
      </c>
      <c r="AC18" s="4">
        <v>0</v>
      </c>
      <c r="AD18" s="4">
        <v>0</v>
      </c>
      <c r="AE18" s="4">
        <v>0</v>
      </c>
      <c r="AF18" s="4">
        <v>0</v>
      </c>
      <c r="AG18" s="4">
        <v>3</v>
      </c>
      <c r="AH18" s="4">
        <v>3</v>
      </c>
      <c r="AI18" s="4">
        <v>0</v>
      </c>
      <c r="AJ18" s="4">
        <v>2</v>
      </c>
      <c r="AK18" s="4">
        <v>2</v>
      </c>
      <c r="AL18" s="4">
        <v>0</v>
      </c>
      <c r="AM18" s="4">
        <f t="shared" si="0"/>
        <v>14</v>
      </c>
      <c r="AN18" s="4">
        <f t="shared" si="1"/>
        <v>2.1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6" t="str">
        <f>'[2]ภาษาไทย ม.2'!A21</f>
        <v>คำฮีเบญจวิทย์</v>
      </c>
      <c r="B19" s="6" t="str">
        <f>'[2]ภาษาไทย ม.2'!B21</f>
        <v>1049730045</v>
      </c>
      <c r="C19" s="6"/>
      <c r="D19" s="6">
        <f>'[2]ภาษาไทย ม.2'!D21</f>
        <v>11</v>
      </c>
      <c r="E19" s="6" t="str">
        <f>'[2]ภาษาไทย ม.2'!E21</f>
        <v>1499900357358</v>
      </c>
      <c r="F19" s="6">
        <f>'[2]ภาษาไทย ม.2'!F21</f>
        <v>2</v>
      </c>
      <c r="G19" s="6"/>
      <c r="H19" s="6">
        <v>40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1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4</v>
      </c>
      <c r="AI19" s="4">
        <v>0</v>
      </c>
      <c r="AJ19" s="4">
        <v>2</v>
      </c>
      <c r="AK19" s="4">
        <v>0</v>
      </c>
      <c r="AL19" s="4">
        <v>0</v>
      </c>
      <c r="AM19" s="4">
        <f t="shared" si="0"/>
        <v>12</v>
      </c>
      <c r="AN19" s="4">
        <f t="shared" si="1"/>
        <v>1.8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6" t="str">
        <f>'[2]ภาษาไทย ม.2'!A22</f>
        <v>คำฮีเบญจวิทย์</v>
      </c>
      <c r="B20" s="6" t="str">
        <f>'[2]ภาษาไทย ม.2'!B22</f>
        <v>1049730045</v>
      </c>
      <c r="C20" s="6"/>
      <c r="D20" s="6">
        <f>'[2]ภาษาไทย ม.2'!D22</f>
        <v>12</v>
      </c>
      <c r="E20" s="6" t="str">
        <f>'[2]ภาษาไทย ม.2'!E22</f>
        <v>1499900364591</v>
      </c>
      <c r="F20" s="6">
        <f>'[2]ภาษาไทย ม.2'!F22</f>
        <v>2</v>
      </c>
      <c r="G20" s="6"/>
      <c r="H20" s="6">
        <v>40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">
        <v>0</v>
      </c>
      <c r="AD20" s="4">
        <v>1</v>
      </c>
      <c r="AE20" s="4">
        <v>0</v>
      </c>
      <c r="AF20" s="4">
        <v>1</v>
      </c>
      <c r="AG20" s="4">
        <v>2</v>
      </c>
      <c r="AH20" s="4">
        <v>2</v>
      </c>
      <c r="AI20" s="4">
        <v>0</v>
      </c>
      <c r="AJ20" s="4">
        <v>2</v>
      </c>
      <c r="AK20" s="4">
        <v>0</v>
      </c>
      <c r="AL20" s="4">
        <v>0</v>
      </c>
      <c r="AM20" s="4">
        <f t="shared" si="0"/>
        <v>11</v>
      </c>
      <c r="AN20" s="4">
        <f t="shared" si="1"/>
        <v>1.65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6" t="str">
        <f>'[2]ภาษาไทย ม.2'!A23</f>
        <v>คำฮีเบญจวิทย์</v>
      </c>
      <c r="B21" s="6" t="str">
        <f>'[2]ภาษาไทย ม.2'!B23</f>
        <v>1049730045</v>
      </c>
      <c r="C21" s="6"/>
      <c r="D21" s="6">
        <f>'[2]ภาษาไทย ม.2'!D23</f>
        <v>13</v>
      </c>
      <c r="E21" s="6" t="str">
        <f>'[2]ภาษาไทย ม.2'!E23</f>
        <v>1499900345295</v>
      </c>
      <c r="F21" s="6">
        <f>'[2]ภาษาไทย ม.2'!F23</f>
        <v>2</v>
      </c>
      <c r="G21" s="6"/>
      <c r="H21" s="6">
        <v>40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0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2</v>
      </c>
      <c r="AI21" s="4">
        <v>0</v>
      </c>
      <c r="AJ21" s="4">
        <v>2</v>
      </c>
      <c r="AK21" s="4">
        <v>0</v>
      </c>
      <c r="AL21" s="4">
        <v>0</v>
      </c>
      <c r="AM21" s="4">
        <f t="shared" si="0"/>
        <v>10</v>
      </c>
      <c r="AN21" s="4">
        <f t="shared" si="1"/>
        <v>1.5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6" t="str">
        <f>'[2]ภาษาไทย ม.2'!A24</f>
        <v>คำฮีเบญจวิทย์</v>
      </c>
      <c r="B22" s="6" t="str">
        <f>'[2]ภาษาไทย ม.2'!B24</f>
        <v>1049730045</v>
      </c>
      <c r="C22" s="6"/>
      <c r="D22" s="6">
        <f>'[2]ภาษาไทย ม.2'!D24</f>
        <v>14</v>
      </c>
      <c r="E22" s="6" t="str">
        <f>'[2]ภาษาไทย ม.2'!E24</f>
        <v>1499900378789</v>
      </c>
      <c r="F22" s="6">
        <f>'[2]ภาษาไทย ม.2'!F24</f>
        <v>2</v>
      </c>
      <c r="G22" s="6"/>
      <c r="H22" s="6">
        <v>40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4">
        <v>0</v>
      </c>
      <c r="AD22" s="4">
        <v>1</v>
      </c>
      <c r="AE22" s="4">
        <v>0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f t="shared" si="0"/>
        <v>7</v>
      </c>
      <c r="AN22" s="4">
        <f t="shared" si="1"/>
        <v>1.05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6" t="str">
        <f>'[2]ภาษาไทย ม.2'!A26</f>
        <v>คำฮีเบญจวิทย์</v>
      </c>
      <c r="B23" s="6" t="str">
        <f>'[2]ภาษาไทย ม.2'!B26</f>
        <v>1049730045</v>
      </c>
      <c r="C23" s="6"/>
      <c r="D23" s="6">
        <v>16</v>
      </c>
      <c r="E23" s="6" t="str">
        <f>'[2]ภาษาไทย ม.2'!E26</f>
        <v>1499900346062</v>
      </c>
      <c r="F23" s="6">
        <v>2</v>
      </c>
      <c r="G23" s="6"/>
      <c r="H23" s="6">
        <v>40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>
        <v>1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1</v>
      </c>
      <c r="Y23" s="6">
        <v>0</v>
      </c>
      <c r="Z23" s="6">
        <v>1</v>
      </c>
      <c r="AA23" s="6">
        <v>0</v>
      </c>
      <c r="AB23" s="6">
        <v>0</v>
      </c>
      <c r="AC23" s="4">
        <v>0</v>
      </c>
      <c r="AD23" s="4">
        <v>0</v>
      </c>
      <c r="AE23" s="4">
        <v>1</v>
      </c>
      <c r="AF23" s="4">
        <v>1</v>
      </c>
      <c r="AG23" s="4">
        <v>2</v>
      </c>
      <c r="AH23" s="4">
        <v>1</v>
      </c>
      <c r="AI23" s="4">
        <v>0</v>
      </c>
      <c r="AJ23" s="4">
        <v>2</v>
      </c>
      <c r="AK23" s="4">
        <v>2</v>
      </c>
      <c r="AL23" s="4">
        <v>0</v>
      </c>
      <c r="AM23" s="4">
        <f t="shared" si="0"/>
        <v>15</v>
      </c>
      <c r="AN23" s="4">
        <f t="shared" si="1"/>
        <v>2.25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6" t="str">
        <f>'[2]ภาษาไทย ม.2'!A27</f>
        <v>คำฮีเบญจวิทย์</v>
      </c>
      <c r="B24" s="6" t="str">
        <f>'[2]ภาษาไทย ม.2'!B27</f>
        <v>1049730045</v>
      </c>
      <c r="C24" s="6"/>
      <c r="D24" s="6">
        <v>17</v>
      </c>
      <c r="E24" s="6" t="str">
        <f>'[2]ภาษาไทย ม.2'!E27</f>
        <v>1499900362068</v>
      </c>
      <c r="F24" s="6">
        <v>2</v>
      </c>
      <c r="G24" s="6"/>
      <c r="H24" s="6">
        <v>40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1</v>
      </c>
      <c r="AA24" s="6">
        <v>1</v>
      </c>
      <c r="AB24" s="6">
        <v>0</v>
      </c>
      <c r="AC24" s="4">
        <v>0</v>
      </c>
      <c r="AD24" s="4">
        <v>0</v>
      </c>
      <c r="AE24" s="4">
        <v>1</v>
      </c>
      <c r="AF24" s="4">
        <v>1</v>
      </c>
      <c r="AG24" s="4">
        <v>1</v>
      </c>
      <c r="AH24" s="4">
        <v>2</v>
      </c>
      <c r="AI24" s="4">
        <v>0</v>
      </c>
      <c r="AJ24" s="4">
        <v>2</v>
      </c>
      <c r="AK24" s="4">
        <v>0</v>
      </c>
      <c r="AL24" s="4">
        <v>3</v>
      </c>
      <c r="AM24" s="4">
        <f t="shared" si="0"/>
        <v>14</v>
      </c>
      <c r="AN24" s="4">
        <f t="shared" si="1"/>
        <v>2.1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40" s="85" customFormat="1" ht="2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86"/>
      <c r="AD25" s="86"/>
      <c r="AE25" s="86"/>
      <c r="AF25" s="86"/>
      <c r="AG25" s="86"/>
      <c r="AH25" s="86"/>
      <c r="AI25" s="86"/>
      <c r="AJ25" s="86"/>
      <c r="AK25" s="86"/>
      <c r="AL25" s="86" t="s">
        <v>342</v>
      </c>
      <c r="AM25" s="86">
        <f>AVERAGE(AM11:AM24)</f>
        <v>10.928571428571429</v>
      </c>
      <c r="AN25" s="86"/>
    </row>
    <row r="26" spans="1:40" s="85" customFormat="1" ht="2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86"/>
      <c r="AD26" s="86"/>
      <c r="AE26" s="86"/>
      <c r="AF26" s="86"/>
      <c r="AG26" s="86"/>
      <c r="AH26" s="86"/>
      <c r="AI26" s="86"/>
      <c r="AJ26" s="86"/>
      <c r="AK26" s="86"/>
      <c r="AL26" s="86" t="s">
        <v>343</v>
      </c>
      <c r="AM26" s="86">
        <f>STDEV(AM11:AM24)</f>
        <v>3.709950978616329</v>
      </c>
      <c r="AN26" s="86"/>
    </row>
    <row r="27" spans="1:40" ht="21">
      <c r="A27" s="6" t="s">
        <v>65</v>
      </c>
      <c r="B27" s="73" t="s">
        <v>325</v>
      </c>
      <c r="C27" s="6">
        <v>1</v>
      </c>
      <c r="D27" s="6">
        <v>2</v>
      </c>
      <c r="E27" s="73" t="s">
        <v>328</v>
      </c>
      <c r="F27" s="6">
        <v>2</v>
      </c>
      <c r="G27" s="6"/>
      <c r="H27" s="6"/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4">
        <v>1</v>
      </c>
      <c r="AD27" s="4">
        <v>0</v>
      </c>
      <c r="AE27" s="4">
        <v>1</v>
      </c>
      <c r="AF27" s="4">
        <v>1</v>
      </c>
      <c r="AG27" s="4">
        <v>0</v>
      </c>
      <c r="AH27" s="4">
        <v>4</v>
      </c>
      <c r="AI27" s="4">
        <v>0</v>
      </c>
      <c r="AJ27" s="4">
        <v>0</v>
      </c>
      <c r="AK27" s="4">
        <v>0</v>
      </c>
      <c r="AL27" s="4">
        <v>0</v>
      </c>
      <c r="AM27" s="4">
        <f>SUM(I27:AL27)</f>
        <v>9</v>
      </c>
      <c r="AN27" s="4">
        <f>SUM(AM27*6)/40</f>
        <v>1.35</v>
      </c>
    </row>
    <row r="28" spans="1:40" ht="21">
      <c r="A28" s="6" t="s">
        <v>65</v>
      </c>
      <c r="B28" s="73" t="s">
        <v>325</v>
      </c>
      <c r="C28" s="6">
        <v>1</v>
      </c>
      <c r="D28" s="6">
        <v>3</v>
      </c>
      <c r="E28" s="73" t="s">
        <v>329</v>
      </c>
      <c r="F28" s="6">
        <v>2</v>
      </c>
      <c r="G28" s="6"/>
      <c r="H28" s="6"/>
      <c r="I28" s="6">
        <v>1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4">
        <v>0</v>
      </c>
      <c r="AD28" s="4">
        <v>0</v>
      </c>
      <c r="AE28" s="4">
        <v>0</v>
      </c>
      <c r="AF28" s="4">
        <v>0</v>
      </c>
      <c r="AG28" s="4">
        <v>4</v>
      </c>
      <c r="AH28" s="4">
        <v>2</v>
      </c>
      <c r="AI28" s="4">
        <v>0</v>
      </c>
      <c r="AJ28" s="4">
        <v>0</v>
      </c>
      <c r="AK28" s="4">
        <v>0</v>
      </c>
      <c r="AL28" s="4">
        <v>0</v>
      </c>
      <c r="AM28" s="4">
        <f>SUM(I28:AL28)</f>
        <v>12</v>
      </c>
      <c r="AN28" s="4">
        <f>SUM(AM28*6)/40</f>
        <v>1.8</v>
      </c>
    </row>
    <row r="29" spans="1:54" s="88" customFormat="1" ht="21">
      <c r="A29" s="112"/>
      <c r="B29" s="113"/>
      <c r="C29" s="112"/>
      <c r="D29" s="112"/>
      <c r="E29" s="113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86"/>
      <c r="AD29" s="86"/>
      <c r="AE29" s="86"/>
      <c r="AF29" s="86"/>
      <c r="AG29" s="86"/>
      <c r="AH29" s="86"/>
      <c r="AI29" s="86"/>
      <c r="AJ29" s="86"/>
      <c r="AK29" s="86"/>
      <c r="AL29" s="86" t="s">
        <v>342</v>
      </c>
      <c r="AM29" s="86">
        <f>AVERAGE(AM27:AM28)</f>
        <v>10.5</v>
      </c>
      <c r="AN29" s="86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54" s="88" customFormat="1" ht="21">
      <c r="A30" s="112"/>
      <c r="B30" s="113"/>
      <c r="C30" s="112"/>
      <c r="D30" s="112"/>
      <c r="E30" s="113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86"/>
      <c r="AD30" s="86"/>
      <c r="AE30" s="86"/>
      <c r="AF30" s="86"/>
      <c r="AG30" s="86"/>
      <c r="AH30" s="86"/>
      <c r="AI30" s="86"/>
      <c r="AJ30" s="86"/>
      <c r="AK30" s="86"/>
      <c r="AL30" s="86" t="s">
        <v>343</v>
      </c>
      <c r="AM30" s="90">
        <f>STDEV(AM27:AM28)</f>
        <v>2.1213203435596424</v>
      </c>
      <c r="AN30" s="86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</row>
    <row r="31" spans="1:40" ht="21">
      <c r="A31" s="6" t="s">
        <v>58</v>
      </c>
      <c r="B31" s="78" t="s">
        <v>330</v>
      </c>
      <c r="C31" s="6">
        <v>1</v>
      </c>
      <c r="D31" s="6">
        <v>1</v>
      </c>
      <c r="E31" s="78" t="s">
        <v>331</v>
      </c>
      <c r="F31" s="6">
        <v>1</v>
      </c>
      <c r="G31" s="6"/>
      <c r="H31" s="6"/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f aca="true" t="shared" si="2" ref="AM31:AM38">SUM(I31:AL31)</f>
        <v>4</v>
      </c>
      <c r="AN31" s="4">
        <f aca="true" t="shared" si="3" ref="AN31:AN38">SUM(AM31*6)/40</f>
        <v>0.6</v>
      </c>
    </row>
    <row r="32" spans="1:40" ht="21">
      <c r="A32" s="6" t="s">
        <v>58</v>
      </c>
      <c r="B32" s="78" t="s">
        <v>330</v>
      </c>
      <c r="C32" s="6">
        <v>1</v>
      </c>
      <c r="D32" s="6">
        <v>2</v>
      </c>
      <c r="E32" s="78" t="s">
        <v>332</v>
      </c>
      <c r="F32" s="6">
        <v>2</v>
      </c>
      <c r="G32" s="6"/>
      <c r="H32" s="6"/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0</v>
      </c>
      <c r="AC32" s="4">
        <v>0</v>
      </c>
      <c r="AD32" s="4">
        <v>1</v>
      </c>
      <c r="AE32" s="4">
        <v>0</v>
      </c>
      <c r="AF32" s="4">
        <v>0</v>
      </c>
      <c r="AG32" s="4">
        <v>1</v>
      </c>
      <c r="AH32" s="4">
        <v>3</v>
      </c>
      <c r="AI32" s="4">
        <v>0</v>
      </c>
      <c r="AJ32" s="4">
        <v>0</v>
      </c>
      <c r="AK32" s="4">
        <v>0</v>
      </c>
      <c r="AL32" s="4">
        <v>0</v>
      </c>
      <c r="AM32" s="4">
        <f t="shared" si="2"/>
        <v>8</v>
      </c>
      <c r="AN32" s="4">
        <f t="shared" si="3"/>
        <v>1.2</v>
      </c>
    </row>
    <row r="33" spans="1:40" ht="21">
      <c r="A33" s="6" t="s">
        <v>58</v>
      </c>
      <c r="B33" s="78" t="s">
        <v>330</v>
      </c>
      <c r="C33" s="6">
        <v>1</v>
      </c>
      <c r="D33" s="6">
        <v>3</v>
      </c>
      <c r="E33" s="78" t="s">
        <v>334</v>
      </c>
      <c r="F33" s="6">
        <v>2</v>
      </c>
      <c r="G33" s="6"/>
      <c r="H33" s="6"/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4">
        <v>0</v>
      </c>
      <c r="AD33" s="4">
        <v>1</v>
      </c>
      <c r="AE33" s="4">
        <v>1</v>
      </c>
      <c r="AF33" s="4">
        <v>1</v>
      </c>
      <c r="AG33" s="4">
        <v>1</v>
      </c>
      <c r="AH33" s="4">
        <v>3</v>
      </c>
      <c r="AI33" s="4">
        <v>0</v>
      </c>
      <c r="AJ33" s="4">
        <v>0</v>
      </c>
      <c r="AK33" s="4">
        <v>0</v>
      </c>
      <c r="AL33" s="4">
        <v>0</v>
      </c>
      <c r="AM33" s="4">
        <f t="shared" si="2"/>
        <v>9</v>
      </c>
      <c r="AN33" s="4">
        <f t="shared" si="3"/>
        <v>1.35</v>
      </c>
    </row>
    <row r="34" spans="1:40" ht="21">
      <c r="A34" s="6" t="s">
        <v>58</v>
      </c>
      <c r="B34" s="78" t="s">
        <v>330</v>
      </c>
      <c r="C34" s="6">
        <v>1</v>
      </c>
      <c r="D34" s="6">
        <v>4</v>
      </c>
      <c r="E34" s="78" t="s">
        <v>335</v>
      </c>
      <c r="F34" s="6">
        <v>2</v>
      </c>
      <c r="G34" s="6"/>
      <c r="H34" s="6"/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1</v>
      </c>
      <c r="AC34" s="4">
        <v>0</v>
      </c>
      <c r="AD34" s="4">
        <v>0</v>
      </c>
      <c r="AE34" s="4">
        <v>0</v>
      </c>
      <c r="AF34" s="4">
        <v>0</v>
      </c>
      <c r="AG34" s="4">
        <v>2</v>
      </c>
      <c r="AH34" s="4">
        <v>2</v>
      </c>
      <c r="AI34" s="4">
        <v>0</v>
      </c>
      <c r="AJ34" s="4">
        <v>0</v>
      </c>
      <c r="AK34" s="4">
        <v>0</v>
      </c>
      <c r="AL34" s="4">
        <v>0</v>
      </c>
      <c r="AM34" s="4">
        <f t="shared" si="2"/>
        <v>8</v>
      </c>
      <c r="AN34" s="4">
        <f t="shared" si="3"/>
        <v>1.2</v>
      </c>
    </row>
    <row r="35" spans="1:40" ht="21">
      <c r="A35" s="6" t="s">
        <v>58</v>
      </c>
      <c r="B35" s="78" t="s">
        <v>330</v>
      </c>
      <c r="C35" s="6">
        <v>1</v>
      </c>
      <c r="D35" s="6">
        <v>5</v>
      </c>
      <c r="E35" s="78" t="s">
        <v>336</v>
      </c>
      <c r="F35" s="6">
        <v>2</v>
      </c>
      <c r="G35" s="6"/>
      <c r="H35" s="6"/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1</v>
      </c>
      <c r="AB35" s="6">
        <v>1</v>
      </c>
      <c r="AC35" s="4">
        <v>1</v>
      </c>
      <c r="AD35" s="4">
        <v>1</v>
      </c>
      <c r="AE35" s="4">
        <v>1</v>
      </c>
      <c r="AF35" s="4">
        <v>0</v>
      </c>
      <c r="AG35" s="4">
        <v>3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f t="shared" si="2"/>
        <v>10</v>
      </c>
      <c r="AN35" s="4">
        <f t="shared" si="3"/>
        <v>1.5</v>
      </c>
    </row>
    <row r="36" spans="1:40" ht="21">
      <c r="A36" s="6" t="s">
        <v>58</v>
      </c>
      <c r="B36" s="78" t="s">
        <v>330</v>
      </c>
      <c r="C36" s="6">
        <v>1</v>
      </c>
      <c r="D36" s="6">
        <v>6</v>
      </c>
      <c r="E36" s="78" t="s">
        <v>337</v>
      </c>
      <c r="F36" s="6">
        <v>2</v>
      </c>
      <c r="G36" s="6"/>
      <c r="H36" s="6"/>
      <c r="I36" s="6">
        <v>0</v>
      </c>
      <c r="J36" s="6">
        <v>0</v>
      </c>
      <c r="K36" s="6">
        <v>0</v>
      </c>
      <c r="L36" s="6">
        <v>1</v>
      </c>
      <c r="M36" s="6">
        <v>0</v>
      </c>
      <c r="N36" s="6">
        <v>0</v>
      </c>
      <c r="O36" s="6">
        <v>1</v>
      </c>
      <c r="P36" s="6">
        <v>0</v>
      </c>
      <c r="Q36" s="6">
        <v>0</v>
      </c>
      <c r="R36" s="6">
        <v>1</v>
      </c>
      <c r="S36" s="6">
        <v>1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f t="shared" si="2"/>
        <v>5</v>
      </c>
      <c r="AN36" s="4">
        <f t="shared" si="3"/>
        <v>0.75</v>
      </c>
    </row>
    <row r="37" spans="1:40" ht="21">
      <c r="A37" s="6" t="s">
        <v>58</v>
      </c>
      <c r="B37" s="79" t="s">
        <v>330</v>
      </c>
      <c r="C37" s="6">
        <v>1</v>
      </c>
      <c r="D37" s="6">
        <v>7</v>
      </c>
      <c r="E37" s="78" t="s">
        <v>339</v>
      </c>
      <c r="F37" s="6">
        <v>2</v>
      </c>
      <c r="G37" s="6"/>
      <c r="H37" s="6"/>
      <c r="I37" s="6">
        <v>0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1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3</v>
      </c>
      <c r="AI37" s="4">
        <v>1</v>
      </c>
      <c r="AJ37" s="4">
        <v>0</v>
      </c>
      <c r="AK37" s="4">
        <v>0</v>
      </c>
      <c r="AL37" s="4">
        <v>0</v>
      </c>
      <c r="AM37" s="4">
        <f t="shared" si="2"/>
        <v>9</v>
      </c>
      <c r="AN37" s="4">
        <f t="shared" si="3"/>
        <v>1.35</v>
      </c>
    </row>
    <row r="38" spans="1:40" ht="21">
      <c r="A38" s="6" t="s">
        <v>58</v>
      </c>
      <c r="B38" s="79" t="s">
        <v>330</v>
      </c>
      <c r="C38" s="6">
        <v>1</v>
      </c>
      <c r="D38" s="6">
        <v>8</v>
      </c>
      <c r="E38" s="78" t="s">
        <v>340</v>
      </c>
      <c r="F38" s="6">
        <v>2</v>
      </c>
      <c r="G38" s="6"/>
      <c r="H38" s="6"/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6">
        <v>1</v>
      </c>
      <c r="V38" s="6">
        <v>0</v>
      </c>
      <c r="W38" s="6">
        <v>1</v>
      </c>
      <c r="X38" s="6">
        <v>0</v>
      </c>
      <c r="Y38" s="6">
        <v>1</v>
      </c>
      <c r="Z38" s="6">
        <v>1</v>
      </c>
      <c r="AA38" s="6">
        <v>0</v>
      </c>
      <c r="AB38" s="6">
        <v>0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3</v>
      </c>
      <c r="AI38" s="4">
        <v>0</v>
      </c>
      <c r="AJ38" s="4">
        <v>0</v>
      </c>
      <c r="AK38" s="4">
        <v>0</v>
      </c>
      <c r="AL38" s="4">
        <v>0</v>
      </c>
      <c r="AM38" s="4">
        <f t="shared" si="2"/>
        <v>11</v>
      </c>
      <c r="AN38" s="4">
        <f t="shared" si="3"/>
        <v>1.65</v>
      </c>
    </row>
    <row r="39" spans="1:54" s="88" customFormat="1" ht="21">
      <c r="A39" s="112"/>
      <c r="B39" s="115"/>
      <c r="C39" s="112"/>
      <c r="D39" s="112"/>
      <c r="E39" s="116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86"/>
      <c r="AD39" s="86"/>
      <c r="AE39" s="86"/>
      <c r="AF39" s="86"/>
      <c r="AG39" s="86"/>
      <c r="AH39" s="86"/>
      <c r="AI39" s="86"/>
      <c r="AJ39" s="86"/>
      <c r="AK39" s="86"/>
      <c r="AL39" s="86" t="s">
        <v>342</v>
      </c>
      <c r="AM39" s="86">
        <f>AVERAGE(AM31:AM38)</f>
        <v>8</v>
      </c>
      <c r="AN39" s="86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</row>
    <row r="40" spans="1:54" s="88" customFormat="1" ht="21">
      <c r="A40" s="91"/>
      <c r="B40" s="118"/>
      <c r="C40" s="91"/>
      <c r="D40" s="91"/>
      <c r="E40" s="119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 t="s">
        <v>343</v>
      </c>
      <c r="AM40" s="120">
        <f>STDEV(AM31:AM38)</f>
        <v>2.390457218668787</v>
      </c>
      <c r="AN40" s="120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</row>
    <row r="41" ht="14.25">
      <c r="H41" s="111" t="s">
        <v>288</v>
      </c>
    </row>
    <row r="42" ht="14.25">
      <c r="H42" s="80" t="s">
        <v>289</v>
      </c>
    </row>
    <row r="43" ht="14.25">
      <c r="H43" s="80" t="s">
        <v>290</v>
      </c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BB41"/>
  <sheetViews>
    <sheetView zoomScale="83" zoomScaleNormal="83" zoomScalePageLayoutView="0" workbookViewId="0" topLeftCell="A22">
      <selection activeCell="A22" sqref="A1:H16384"/>
    </sheetView>
  </sheetViews>
  <sheetFormatPr defaultColWidth="8.57421875" defaultRowHeight="15"/>
  <cols>
    <col min="1" max="1" width="7.8515625" style="66" customWidth="1"/>
    <col min="2" max="2" width="10.140625" style="66" customWidth="1"/>
    <col min="3" max="3" width="7.421875" style="66" customWidth="1"/>
    <col min="4" max="4" width="5.28125" style="66" customWidth="1"/>
    <col min="5" max="5" width="22.140625" style="66" customWidth="1"/>
    <col min="6" max="6" width="5.140625" style="66" customWidth="1"/>
    <col min="7" max="7" width="10.421875" style="66" customWidth="1"/>
    <col min="8" max="8" width="8.57421875" style="66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33" customWidth="1"/>
    <col min="41" max="41" width="12.00390625" style="33" customWidth="1"/>
    <col min="42" max="46" width="5.57421875" style="33" customWidth="1"/>
    <col min="47" max="54" width="8.57421875" style="33" customWidth="1"/>
    <col min="55" max="16384" width="8.57421875" style="3" customWidth="1"/>
  </cols>
  <sheetData>
    <row r="1" spans="2:19" ht="23.25">
      <c r="B1" s="96" t="s">
        <v>299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21">
      <c r="B2" s="43" t="str">
        <f>'[2]ภาษาไทย ม.2'!B2</f>
        <v>เครือข่ายไตรมิตรนวพัฒน์</v>
      </c>
    </row>
    <row r="3" ht="21">
      <c r="B3" s="43" t="s">
        <v>0</v>
      </c>
    </row>
    <row r="4" spans="1:54" s="2" customFormat="1" ht="21">
      <c r="A4" s="43"/>
      <c r="B4" s="43" t="s">
        <v>1</v>
      </c>
      <c r="C4" s="43"/>
      <c r="D4" s="43"/>
      <c r="E4" s="43"/>
      <c r="F4" s="43" t="s">
        <v>2</v>
      </c>
      <c r="G4" s="43"/>
      <c r="H4" s="43"/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54" s="2" customFormat="1" ht="21">
      <c r="A5" s="43"/>
      <c r="B5" s="43" t="s">
        <v>3</v>
      </c>
      <c r="C5" s="43"/>
      <c r="D5" s="43"/>
      <c r="E5" s="43"/>
      <c r="F5" s="43"/>
      <c r="G5" s="43"/>
      <c r="H5" s="43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1:54" s="2" customFormat="1" ht="21">
      <c r="A6" s="43"/>
      <c r="B6" s="43" t="s">
        <v>4</v>
      </c>
      <c r="C6" s="43"/>
      <c r="D6" s="43"/>
      <c r="E6" s="43"/>
      <c r="F6" s="43" t="s">
        <v>5</v>
      </c>
      <c r="G6" s="43"/>
      <c r="H6" s="43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1:54" s="2" customFormat="1" ht="21">
      <c r="A7" s="43"/>
      <c r="B7" s="43" t="s">
        <v>300</v>
      </c>
      <c r="C7" s="43"/>
      <c r="D7" s="43"/>
      <c r="E7" s="43"/>
      <c r="F7" s="43"/>
      <c r="G7" s="43"/>
      <c r="H7" s="43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2" t="s">
        <v>286</v>
      </c>
      <c r="B8" s="98" t="s">
        <v>6</v>
      </c>
      <c r="C8" s="99" t="s">
        <v>287</v>
      </c>
      <c r="D8" s="98" t="s">
        <v>7</v>
      </c>
      <c r="E8" s="102" t="s">
        <v>8</v>
      </c>
      <c r="F8" s="98" t="s">
        <v>9</v>
      </c>
      <c r="G8" s="102" t="s">
        <v>10</v>
      </c>
      <c r="H8" s="104" t="s">
        <v>297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92" t="s">
        <v>291</v>
      </c>
      <c r="AN8" s="94" t="s">
        <v>293</v>
      </c>
    </row>
    <row r="9" spans="1:40" ht="21">
      <c r="A9" s="97"/>
      <c r="B9" s="98"/>
      <c r="C9" s="100"/>
      <c r="D9" s="98"/>
      <c r="E9" s="102"/>
      <c r="F9" s="98"/>
      <c r="G9" s="102"/>
      <c r="H9" s="57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3"/>
      <c r="AN9" s="95"/>
    </row>
    <row r="10" spans="1:54" s="27" customFormat="1" ht="21">
      <c r="A10" s="93"/>
      <c r="B10" s="98"/>
      <c r="C10" s="101"/>
      <c r="D10" s="98"/>
      <c r="E10" s="102"/>
      <c r="F10" s="98"/>
      <c r="G10" s="102"/>
      <c r="H10" s="69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34">
        <v>4</v>
      </c>
      <c r="AH10" s="41">
        <v>4</v>
      </c>
      <c r="AI10" s="53">
        <v>1</v>
      </c>
      <c r="AJ10" s="39">
        <v>2</v>
      </c>
      <c r="AK10" s="39">
        <v>2</v>
      </c>
      <c r="AL10" s="42">
        <v>3</v>
      </c>
      <c r="AM10" s="5">
        <f>SUM(I10:AL10)</f>
        <v>40</v>
      </c>
      <c r="AN10" s="37" t="s">
        <v>294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7" customFormat="1" ht="21">
      <c r="A11" s="30" t="str">
        <f>'[2]ภาษาไทย ม.2'!A11</f>
        <v>คำฮีเบญจวิทย์</v>
      </c>
      <c r="B11" s="30" t="str">
        <f>'[2]ภาษาไทย ม.2'!B11</f>
        <v>1049730045</v>
      </c>
      <c r="C11" s="30">
        <f>'[2]ภาษาไทย ม.2'!C11</f>
        <v>1</v>
      </c>
      <c r="D11" s="30">
        <f>'[2]ภาษาไทย ม.2'!D11</f>
        <v>1</v>
      </c>
      <c r="E11" s="30" t="str">
        <f>'[2]ภาษาไทย ม.2'!E11</f>
        <v>1499900340323</v>
      </c>
      <c r="F11" s="30">
        <f>'[2]ภาษาไทย ม.2'!F11</f>
        <v>1</v>
      </c>
      <c r="G11" s="30"/>
      <c r="H11" s="30">
        <v>40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1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</v>
      </c>
      <c r="AC11" s="7">
        <v>1</v>
      </c>
      <c r="AD11" s="7">
        <v>0</v>
      </c>
      <c r="AE11" s="7">
        <v>0</v>
      </c>
      <c r="AF11" s="7">
        <v>0</v>
      </c>
      <c r="AG11" s="7">
        <v>3</v>
      </c>
      <c r="AH11" s="7">
        <v>1</v>
      </c>
      <c r="AI11" s="7">
        <v>0</v>
      </c>
      <c r="AJ11" s="7">
        <v>2</v>
      </c>
      <c r="AK11" s="7">
        <v>2</v>
      </c>
      <c r="AL11" s="7">
        <v>0</v>
      </c>
      <c r="AM11" s="7">
        <f>SUM(I11:AL11)</f>
        <v>11</v>
      </c>
      <c r="AN11" s="36">
        <f>6*AM11/40</f>
        <v>1.65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30" t="str">
        <f>'[2]ภาษาไทย ม.2'!A12</f>
        <v>คำฮีเบญจวิทย์</v>
      </c>
      <c r="B12" s="30" t="str">
        <f>'[2]ภาษาไทย ม.2'!B12</f>
        <v>1049730045</v>
      </c>
      <c r="C12" s="6"/>
      <c r="D12" s="30">
        <f>'[2]ภาษาไทย ม.2'!D12</f>
        <v>2</v>
      </c>
      <c r="E12" s="30" t="str">
        <f>'[2]ภาษาไทย ม.2'!E12</f>
        <v>1499900357269</v>
      </c>
      <c r="F12" s="30">
        <f>'[2]ภาษาไทย ม.2'!F12</f>
        <v>1</v>
      </c>
      <c r="G12" s="6"/>
      <c r="H12" s="30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1</v>
      </c>
      <c r="AC12" s="4">
        <v>1</v>
      </c>
      <c r="AD12" s="4">
        <v>0</v>
      </c>
      <c r="AE12" s="4">
        <v>0</v>
      </c>
      <c r="AF12" s="4">
        <v>0</v>
      </c>
      <c r="AG12" s="4">
        <v>3</v>
      </c>
      <c r="AH12" s="4">
        <v>1</v>
      </c>
      <c r="AI12" s="4">
        <v>0</v>
      </c>
      <c r="AJ12" s="4">
        <v>2</v>
      </c>
      <c r="AK12" s="4">
        <v>2</v>
      </c>
      <c r="AL12" s="4">
        <v>1</v>
      </c>
      <c r="AM12" s="7">
        <f aca="true" t="shared" si="0" ref="AM12:AM27">SUM(I12:AL12)</f>
        <v>12</v>
      </c>
      <c r="AN12" s="36">
        <f aca="true" t="shared" si="1" ref="AN12:AN27">6*AM12/40</f>
        <v>1.8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30" t="str">
        <f>'[2]ภาษาไทย ม.2'!A13</f>
        <v>คำฮีเบญจวิทย์</v>
      </c>
      <c r="B13" s="30" t="str">
        <f>'[2]ภาษาไทย ม.2'!B13</f>
        <v>1049730045</v>
      </c>
      <c r="C13" s="6"/>
      <c r="D13" s="30">
        <f>'[2]ภาษาไทย ม.2'!D13</f>
        <v>3</v>
      </c>
      <c r="E13" s="30" t="str">
        <f>'[2]ภาษาไทย ม.2'!E13</f>
        <v>1499900357633</v>
      </c>
      <c r="F13" s="30">
        <f>'[2]ภาษาไทย ม.2'!F13</f>
        <v>1</v>
      </c>
      <c r="G13" s="6"/>
      <c r="H13" s="30">
        <v>40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1</v>
      </c>
      <c r="AI13" s="4">
        <v>1</v>
      </c>
      <c r="AJ13" s="4">
        <v>2</v>
      </c>
      <c r="AK13" s="4">
        <v>2</v>
      </c>
      <c r="AL13" s="4">
        <v>0</v>
      </c>
      <c r="AM13" s="7">
        <f t="shared" si="0"/>
        <v>12</v>
      </c>
      <c r="AN13" s="36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30" t="str">
        <f>'[2]ภาษาไทย ม.2'!A14</f>
        <v>คำฮีเบญจวิทย์</v>
      </c>
      <c r="B14" s="30" t="str">
        <f>'[2]ภาษาไทย ม.2'!B14</f>
        <v>1049730045</v>
      </c>
      <c r="C14" s="6"/>
      <c r="D14" s="30">
        <f>'[2]ภาษาไทย ม.2'!D14</f>
        <v>4</v>
      </c>
      <c r="E14" s="30" t="str">
        <f>'[2]ภาษาไทย ม.2'!E14</f>
        <v>1499900358109</v>
      </c>
      <c r="F14" s="30">
        <f>'[2]ภาษาไทย ม.2'!F14</f>
        <v>1</v>
      </c>
      <c r="G14" s="6"/>
      <c r="H14" s="30">
        <v>40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0</v>
      </c>
      <c r="Z14" s="6">
        <v>1</v>
      </c>
      <c r="AA14" s="6">
        <v>0</v>
      </c>
      <c r="AB14" s="6">
        <v>0</v>
      </c>
      <c r="AC14" s="4">
        <v>0</v>
      </c>
      <c r="AD14" s="4">
        <v>0</v>
      </c>
      <c r="AE14" s="4">
        <v>0</v>
      </c>
      <c r="AF14" s="4">
        <v>1</v>
      </c>
      <c r="AG14" s="4">
        <v>2</v>
      </c>
      <c r="AH14" s="4">
        <v>4</v>
      </c>
      <c r="AI14" s="4">
        <v>0</v>
      </c>
      <c r="AJ14" s="4">
        <v>2</v>
      </c>
      <c r="AK14" s="4">
        <v>0</v>
      </c>
      <c r="AL14" s="4">
        <v>0</v>
      </c>
      <c r="AM14" s="7">
        <f t="shared" si="0"/>
        <v>17</v>
      </c>
      <c r="AN14" s="36">
        <f t="shared" si="1"/>
        <v>2.55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30" t="str">
        <f>'[2]ภาษาไทย ม.2'!A15</f>
        <v>คำฮีเบญจวิทย์</v>
      </c>
      <c r="B15" s="30" t="str">
        <f>'[2]ภาษาไทย ม.2'!B15</f>
        <v>1049730045</v>
      </c>
      <c r="C15" s="6"/>
      <c r="D15" s="30">
        <f>'[2]ภาษาไทย ม.2'!D15</f>
        <v>5</v>
      </c>
      <c r="E15" s="30" t="str">
        <f>'[2]ภาษาไทย ม.2'!E15</f>
        <v>1499900361215</v>
      </c>
      <c r="F15" s="30">
        <f>'[2]ภาษาไทย ม.2'!F15</f>
        <v>1</v>
      </c>
      <c r="G15" s="6"/>
      <c r="H15" s="30">
        <v>40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7">
        <f t="shared" si="0"/>
        <v>4</v>
      </c>
      <c r="AN15" s="36">
        <f t="shared" si="1"/>
        <v>0.6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30" t="str">
        <f>'[2]ภาษาไทย ม.2'!A16</f>
        <v>คำฮีเบญจวิทย์</v>
      </c>
      <c r="B16" s="30" t="str">
        <f>'[2]ภาษาไทย ม.2'!B16</f>
        <v>1049730045</v>
      </c>
      <c r="C16" s="6"/>
      <c r="D16" s="30">
        <f>'[2]ภาษาไทย ม.2'!D16</f>
        <v>6</v>
      </c>
      <c r="E16" s="30" t="str">
        <f>'[2]ภาษาไทย ม.2'!E16</f>
        <v>1499900348545</v>
      </c>
      <c r="F16" s="30">
        <f>'[2]ภาษาไทย ม.2'!F16</f>
        <v>1</v>
      </c>
      <c r="G16" s="6"/>
      <c r="H16" s="30">
        <v>40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4">
        <v>0</v>
      </c>
      <c r="AD16" s="4">
        <v>0</v>
      </c>
      <c r="AE16" s="4">
        <v>0</v>
      </c>
      <c r="AF16" s="4">
        <v>0</v>
      </c>
      <c r="AG16" s="4">
        <v>4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7">
        <f t="shared" si="0"/>
        <v>9</v>
      </c>
      <c r="AN16" s="36">
        <f t="shared" si="1"/>
        <v>1.35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30" t="str">
        <f>'[2]ภาษาไทย ม.2'!A17</f>
        <v>คำฮีเบญจวิทย์</v>
      </c>
      <c r="B17" s="30" t="str">
        <f>'[2]ภาษาไทย ม.2'!B17</f>
        <v>1049730045</v>
      </c>
      <c r="C17" s="6"/>
      <c r="D17" s="30">
        <f>'[2]ภาษาไทย ม.2'!D17</f>
        <v>7</v>
      </c>
      <c r="E17" s="30" t="str">
        <f>'[2]ภาษาไทย ม.2'!E17</f>
        <v>1499900323224</v>
      </c>
      <c r="F17" s="30">
        <f>'[2]ภาษาไทย ม.2'!F17</f>
        <v>1</v>
      </c>
      <c r="G17" s="6"/>
      <c r="H17" s="30">
        <v>40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7">
        <f t="shared" si="0"/>
        <v>5</v>
      </c>
      <c r="AN17" s="36">
        <f t="shared" si="1"/>
        <v>0.75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30" t="str">
        <f>'[2]ภาษาไทย ม.2'!A18</f>
        <v>คำฮีเบญจวิทย์</v>
      </c>
      <c r="B18" s="30" t="str">
        <f>'[2]ภาษาไทย ม.2'!B18</f>
        <v>1049730045</v>
      </c>
      <c r="C18" s="6"/>
      <c r="D18" s="30">
        <f>'[2]ภาษาไทย ม.2'!D18</f>
        <v>8</v>
      </c>
      <c r="E18" s="30" t="str">
        <f>'[2]ภาษาไทย ม.2'!E18</f>
        <v>1499900350141</v>
      </c>
      <c r="F18" s="30">
        <v>2</v>
      </c>
      <c r="G18" s="6">
        <v>4</v>
      </c>
      <c r="H18" s="30">
        <v>40</v>
      </c>
      <c r="I18" s="54"/>
      <c r="J18" s="54"/>
      <c r="K18" s="54"/>
      <c r="L18" s="54"/>
      <c r="M18" s="54"/>
      <c r="N18" s="54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7">
        <f t="shared" si="0"/>
        <v>0</v>
      </c>
      <c r="AN18" s="36">
        <f t="shared" si="1"/>
        <v>0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30" t="str">
        <f>'[2]ภาษาไทย ม.2'!A19</f>
        <v>คำฮีเบญจวิทย์</v>
      </c>
      <c r="B19" s="30" t="str">
        <f>'[2]ภาษาไทย ม.2'!B19</f>
        <v>1049730045</v>
      </c>
      <c r="C19" s="6"/>
      <c r="D19" s="30">
        <f>'[2]ภาษาไทย ม.2'!D19</f>
        <v>9</v>
      </c>
      <c r="E19" s="30" t="str">
        <f>'[2]ภาษาไทย ม.2'!E19</f>
        <v>1499900354651</v>
      </c>
      <c r="F19" s="30">
        <v>2</v>
      </c>
      <c r="G19" s="6"/>
      <c r="H19" s="30">
        <v>40</v>
      </c>
      <c r="I19" s="54" t="s">
        <v>322</v>
      </c>
      <c r="J19" s="54" t="s">
        <v>323</v>
      </c>
      <c r="K19" s="54" t="s">
        <v>324</v>
      </c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7">
        <f t="shared" si="0"/>
        <v>0</v>
      </c>
      <c r="AN19" s="36">
        <f t="shared" si="1"/>
        <v>0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30" t="str">
        <f>'[2]ภาษาไทย ม.2'!A20</f>
        <v>คำฮีเบญจวิทย์</v>
      </c>
      <c r="B20" s="30" t="str">
        <f>'[2]ภาษาไทย ม.2'!B20</f>
        <v>1049730045</v>
      </c>
      <c r="C20" s="6"/>
      <c r="D20" s="30">
        <f>'[2]ภาษาไทย ม.2'!D20</f>
        <v>10</v>
      </c>
      <c r="E20" s="30" t="str">
        <f>'[2]ภาษาไทย ม.2'!E20</f>
        <v>1499900354804</v>
      </c>
      <c r="F20" s="30">
        <f>'[2]ภาษาไทย ม.2'!F20</f>
        <v>2</v>
      </c>
      <c r="G20" s="6"/>
      <c r="H20" s="30">
        <v>40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3</v>
      </c>
      <c r="AI20" s="4">
        <v>0</v>
      </c>
      <c r="AJ20" s="4">
        <v>2</v>
      </c>
      <c r="AK20" s="4">
        <v>2</v>
      </c>
      <c r="AL20" s="4">
        <v>0</v>
      </c>
      <c r="AM20" s="7">
        <f t="shared" si="0"/>
        <v>14</v>
      </c>
      <c r="AN20" s="36">
        <f t="shared" si="1"/>
        <v>2.1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30" t="str">
        <f>'[2]ภาษาไทย ม.2'!A21</f>
        <v>คำฮีเบญจวิทย์</v>
      </c>
      <c r="B21" s="30" t="str">
        <f>'[2]ภาษาไทย ม.2'!B21</f>
        <v>1049730045</v>
      </c>
      <c r="C21" s="6"/>
      <c r="D21" s="30">
        <f>'[2]ภาษาไทย ม.2'!D21</f>
        <v>11</v>
      </c>
      <c r="E21" s="30" t="str">
        <f>'[2]ภาษาไทย ม.2'!E21</f>
        <v>1499900357358</v>
      </c>
      <c r="F21" s="30">
        <f>'[2]ภาษาไทย ม.2'!F21</f>
        <v>2</v>
      </c>
      <c r="G21" s="6"/>
      <c r="H21" s="30">
        <v>40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1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4</v>
      </c>
      <c r="AI21" s="4">
        <v>0</v>
      </c>
      <c r="AJ21" s="4">
        <v>2</v>
      </c>
      <c r="AK21" s="4">
        <v>0</v>
      </c>
      <c r="AL21" s="4">
        <v>0</v>
      </c>
      <c r="AM21" s="7">
        <f t="shared" si="0"/>
        <v>12</v>
      </c>
      <c r="AN21" s="36">
        <f t="shared" si="1"/>
        <v>1.8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30" t="str">
        <f>'[2]ภาษาไทย ม.2'!A22</f>
        <v>คำฮีเบญจวิทย์</v>
      </c>
      <c r="B22" s="30" t="str">
        <f>'[2]ภาษาไทย ม.2'!B22</f>
        <v>1049730045</v>
      </c>
      <c r="C22" s="6"/>
      <c r="D22" s="30">
        <f>'[2]ภาษาไทย ม.2'!D22</f>
        <v>12</v>
      </c>
      <c r="E22" s="30" t="str">
        <f>'[2]ภาษาไทย ม.2'!E22</f>
        <v>1499900364591</v>
      </c>
      <c r="F22" s="30">
        <f>'[2]ภาษาไทย ม.2'!F22</f>
        <v>2</v>
      </c>
      <c r="G22" s="6"/>
      <c r="H22" s="30">
        <v>40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1</v>
      </c>
      <c r="AB22" s="6">
        <v>0</v>
      </c>
      <c r="AC22" s="4">
        <v>0</v>
      </c>
      <c r="AD22" s="4">
        <v>1</v>
      </c>
      <c r="AE22" s="4">
        <v>0</v>
      </c>
      <c r="AF22" s="4">
        <v>1</v>
      </c>
      <c r="AG22" s="4">
        <v>2</v>
      </c>
      <c r="AH22" s="4">
        <v>2</v>
      </c>
      <c r="AI22" s="4">
        <v>0</v>
      </c>
      <c r="AJ22" s="4">
        <v>2</v>
      </c>
      <c r="AK22" s="4">
        <v>0</v>
      </c>
      <c r="AL22" s="4">
        <v>0</v>
      </c>
      <c r="AM22" s="7">
        <f t="shared" si="0"/>
        <v>11</v>
      </c>
      <c r="AN22" s="36">
        <f t="shared" si="1"/>
        <v>1.65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30" t="str">
        <f>'[2]ภาษาไทย ม.2'!A23</f>
        <v>คำฮีเบญจวิทย์</v>
      </c>
      <c r="B23" s="30" t="str">
        <f>'[2]ภาษาไทย ม.2'!B23</f>
        <v>1049730045</v>
      </c>
      <c r="C23" s="6"/>
      <c r="D23" s="30">
        <f>'[2]ภาษาไทย ม.2'!D23</f>
        <v>13</v>
      </c>
      <c r="E23" s="30" t="str">
        <f>'[2]ภาษาไทย ม.2'!E23</f>
        <v>1499900345295</v>
      </c>
      <c r="F23" s="30">
        <f>'[2]ภาษาไทย ม.2'!F23</f>
        <v>2</v>
      </c>
      <c r="G23" s="6"/>
      <c r="H23" s="30">
        <v>40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1</v>
      </c>
      <c r="S23" s="6">
        <v>0</v>
      </c>
      <c r="T23" s="6">
        <v>1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2</v>
      </c>
      <c r="AI23" s="4">
        <v>0</v>
      </c>
      <c r="AJ23" s="4">
        <v>2</v>
      </c>
      <c r="AK23" s="4">
        <v>0</v>
      </c>
      <c r="AL23" s="4">
        <v>0</v>
      </c>
      <c r="AM23" s="7">
        <f t="shared" si="0"/>
        <v>10</v>
      </c>
      <c r="AN23" s="36">
        <f t="shared" si="1"/>
        <v>1.5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30" t="str">
        <f>'[2]ภาษาไทย ม.2'!A24</f>
        <v>คำฮีเบญจวิทย์</v>
      </c>
      <c r="B24" s="30" t="str">
        <f>'[2]ภาษาไทย ม.2'!B24</f>
        <v>1049730045</v>
      </c>
      <c r="C24" s="6"/>
      <c r="D24" s="30">
        <f>'[2]ภาษาไทย ม.2'!D24</f>
        <v>14</v>
      </c>
      <c r="E24" s="30" t="str">
        <f>'[2]ภาษาไทย ม.2'!E24</f>
        <v>1499900378789</v>
      </c>
      <c r="F24" s="30">
        <f>'[2]ภาษาไทย ม.2'!F24</f>
        <v>2</v>
      </c>
      <c r="G24" s="6"/>
      <c r="H24" s="30">
        <v>40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4">
        <v>0</v>
      </c>
      <c r="AD24" s="4">
        <v>1</v>
      </c>
      <c r="AE24" s="4">
        <v>0</v>
      </c>
      <c r="AF24" s="4">
        <v>0</v>
      </c>
      <c r="AG24" s="4">
        <v>3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7">
        <f t="shared" si="0"/>
        <v>7</v>
      </c>
      <c r="AN24" s="36">
        <f t="shared" si="1"/>
        <v>1.05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4" customFormat="1" ht="21">
      <c r="A25" s="30" t="str">
        <f>'[2]ภาษาไทย ม.2'!A25</f>
        <v>คำฮีเบญจวิทย์</v>
      </c>
      <c r="B25" s="30" t="str">
        <f>'[2]ภาษาไทย ม.2'!B25</f>
        <v>1049730045</v>
      </c>
      <c r="C25" s="6"/>
      <c r="D25" s="30">
        <f>'[2]ภาษาไทย ม.2'!D25</f>
        <v>15</v>
      </c>
      <c r="E25" s="30" t="str">
        <f>'[2]ภาษาไทย ม.2'!E25</f>
        <v>1470801363688</v>
      </c>
      <c r="F25" s="30">
        <f>'[2]ภาษาไทย ม.2'!F25</f>
        <v>2</v>
      </c>
      <c r="G25" s="6"/>
      <c r="H25" s="30">
        <v>40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7">
        <f t="shared" si="0"/>
        <v>0</v>
      </c>
      <c r="AN25" s="36">
        <f t="shared" si="1"/>
        <v>0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4" customFormat="1" ht="21">
      <c r="A26" s="30" t="str">
        <f>'[2]ภาษาไทย ม.2'!A26</f>
        <v>คำฮีเบญจวิทย์</v>
      </c>
      <c r="B26" s="30" t="str">
        <f>'[2]ภาษาไทย ม.2'!B26</f>
        <v>1049730045</v>
      </c>
      <c r="C26" s="6"/>
      <c r="D26" s="30">
        <v>16</v>
      </c>
      <c r="E26" s="30" t="str">
        <f>'[2]ภาษาไทย ม.2'!E26</f>
        <v>1499900346062</v>
      </c>
      <c r="F26" s="30">
        <v>2</v>
      </c>
      <c r="G26" s="6"/>
      <c r="H26" s="30">
        <v>40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1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4">
        <v>0</v>
      </c>
      <c r="AD26" s="4">
        <v>0</v>
      </c>
      <c r="AE26" s="4">
        <v>1</v>
      </c>
      <c r="AF26" s="4">
        <v>1</v>
      </c>
      <c r="AG26" s="4">
        <v>2</v>
      </c>
      <c r="AH26" s="4">
        <v>1</v>
      </c>
      <c r="AI26" s="4">
        <v>0</v>
      </c>
      <c r="AJ26" s="4">
        <v>2</v>
      </c>
      <c r="AK26" s="4">
        <v>2</v>
      </c>
      <c r="AL26" s="4">
        <v>0</v>
      </c>
      <c r="AM26" s="7">
        <f t="shared" si="0"/>
        <v>15</v>
      </c>
      <c r="AN26" s="36">
        <f t="shared" si="1"/>
        <v>2.25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4" customFormat="1" ht="21">
      <c r="A27" s="30" t="str">
        <f>'[2]ภาษาไทย ม.2'!A27</f>
        <v>คำฮีเบญจวิทย์</v>
      </c>
      <c r="B27" s="30" t="str">
        <f>'[2]ภาษาไทย ม.2'!B27</f>
        <v>1049730045</v>
      </c>
      <c r="C27" s="6"/>
      <c r="D27" s="6">
        <v>17</v>
      </c>
      <c r="E27" s="30" t="str">
        <f>'[2]ภาษาไทย ม.2'!E27</f>
        <v>1499900362068</v>
      </c>
      <c r="F27" s="6">
        <v>2</v>
      </c>
      <c r="G27" s="6"/>
      <c r="H27" s="30">
        <v>40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1</v>
      </c>
      <c r="AA27" s="6">
        <v>1</v>
      </c>
      <c r="AB27" s="6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2</v>
      </c>
      <c r="AI27" s="4">
        <v>0</v>
      </c>
      <c r="AJ27" s="4">
        <v>2</v>
      </c>
      <c r="AK27" s="4">
        <v>0</v>
      </c>
      <c r="AL27" s="4">
        <v>3</v>
      </c>
      <c r="AM27" s="7">
        <f t="shared" si="0"/>
        <v>14</v>
      </c>
      <c r="AN27" s="36">
        <f t="shared" si="1"/>
        <v>2.1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40" ht="21">
      <c r="A28" s="30" t="s">
        <v>65</v>
      </c>
      <c r="B28" s="70" t="s">
        <v>325</v>
      </c>
      <c r="C28" s="30">
        <v>1</v>
      </c>
      <c r="D28" s="30">
        <v>1</v>
      </c>
      <c r="E28" s="70" t="s">
        <v>326</v>
      </c>
      <c r="F28" s="30">
        <v>1</v>
      </c>
      <c r="G28" s="30"/>
      <c r="H28" s="76" t="s">
        <v>327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7">
        <f>SUM(I28:AL28)</f>
        <v>0</v>
      </c>
      <c r="AN28" s="7">
        <f>SUM(AM28*6)/40</f>
        <v>0</v>
      </c>
    </row>
    <row r="29" spans="1:40" ht="21">
      <c r="A29" s="6" t="s">
        <v>65</v>
      </c>
      <c r="B29" s="73" t="s">
        <v>325</v>
      </c>
      <c r="C29" s="6">
        <v>1</v>
      </c>
      <c r="D29" s="6">
        <v>2</v>
      </c>
      <c r="E29" s="73" t="s">
        <v>328</v>
      </c>
      <c r="F29" s="6">
        <v>2</v>
      </c>
      <c r="G29" s="6"/>
      <c r="H29" s="6"/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">
        <v>1</v>
      </c>
      <c r="AD29" s="4">
        <v>0</v>
      </c>
      <c r="AE29" s="4">
        <v>1</v>
      </c>
      <c r="AF29" s="4">
        <v>1</v>
      </c>
      <c r="AG29" s="4">
        <v>0</v>
      </c>
      <c r="AH29" s="4">
        <v>4</v>
      </c>
      <c r="AI29" s="4">
        <v>0</v>
      </c>
      <c r="AJ29" s="4">
        <v>0</v>
      </c>
      <c r="AK29" s="4">
        <v>0</v>
      </c>
      <c r="AL29" s="4">
        <v>0</v>
      </c>
      <c r="AM29" s="4">
        <f>SUM(I29:AL29)</f>
        <v>9</v>
      </c>
      <c r="AN29" s="4">
        <f>SUM(AM29*6)/40</f>
        <v>1.35</v>
      </c>
    </row>
    <row r="30" spans="1:40" ht="21">
      <c r="A30" s="6" t="s">
        <v>65</v>
      </c>
      <c r="B30" s="73" t="s">
        <v>325</v>
      </c>
      <c r="C30" s="6">
        <v>1</v>
      </c>
      <c r="D30" s="6">
        <v>3</v>
      </c>
      <c r="E30" s="73" t="s">
        <v>329</v>
      </c>
      <c r="F30" s="6">
        <v>2</v>
      </c>
      <c r="G30" s="6"/>
      <c r="H30" s="6"/>
      <c r="I30" s="6">
        <v>1</v>
      </c>
      <c r="J30" s="6">
        <v>0</v>
      </c>
      <c r="K30" s="6">
        <v>0</v>
      </c>
      <c r="L30" s="6">
        <v>1</v>
      </c>
      <c r="M30" s="6">
        <v>1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1</v>
      </c>
      <c r="T30" s="6">
        <v>0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4">
        <v>0</v>
      </c>
      <c r="AD30" s="4">
        <v>0</v>
      </c>
      <c r="AE30" s="4">
        <v>0</v>
      </c>
      <c r="AF30" s="4">
        <v>0</v>
      </c>
      <c r="AG30" s="4">
        <v>4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f>SUM(I30:AL30)</f>
        <v>12</v>
      </c>
      <c r="AN30" s="4">
        <f>SUM(AM30*6)/40</f>
        <v>1.8</v>
      </c>
    </row>
    <row r="31" spans="1:38" ht="21">
      <c r="A31" s="30" t="s">
        <v>58</v>
      </c>
      <c r="B31" s="77" t="s">
        <v>330</v>
      </c>
      <c r="C31" s="30">
        <v>1</v>
      </c>
      <c r="D31" s="30">
        <v>1</v>
      </c>
      <c r="E31" s="77" t="s">
        <v>331</v>
      </c>
      <c r="F31" s="30">
        <v>1</v>
      </c>
      <c r="G31" s="30"/>
      <c r="H31" s="30"/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</v>
      </c>
      <c r="R31" s="30">
        <v>1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1</v>
      </c>
      <c r="AI31" s="7">
        <v>0</v>
      </c>
      <c r="AJ31" s="7">
        <v>0</v>
      </c>
      <c r="AK31" s="7">
        <v>0</v>
      </c>
      <c r="AL31" s="7">
        <v>0</v>
      </c>
    </row>
    <row r="32" spans="1:38" ht="21">
      <c r="A32" s="30" t="s">
        <v>58</v>
      </c>
      <c r="B32" s="78" t="s">
        <v>330</v>
      </c>
      <c r="C32" s="6">
        <v>1</v>
      </c>
      <c r="D32" s="6">
        <v>2</v>
      </c>
      <c r="E32" s="78" t="s">
        <v>332</v>
      </c>
      <c r="F32" s="6">
        <v>2</v>
      </c>
      <c r="G32" s="6"/>
      <c r="H32" s="6"/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0</v>
      </c>
      <c r="AC32" s="4">
        <v>0</v>
      </c>
      <c r="AD32" s="4">
        <v>1</v>
      </c>
      <c r="AE32" s="4">
        <v>0</v>
      </c>
      <c r="AF32" s="4">
        <v>0</v>
      </c>
      <c r="AG32" s="4">
        <v>1</v>
      </c>
      <c r="AH32" s="4">
        <v>3</v>
      </c>
      <c r="AI32" s="4">
        <v>0</v>
      </c>
      <c r="AJ32" s="4">
        <v>0</v>
      </c>
      <c r="AK32" s="4">
        <v>0</v>
      </c>
      <c r="AL32" s="4">
        <v>0</v>
      </c>
    </row>
    <row r="33" spans="1:38" ht="21">
      <c r="A33" s="30" t="s">
        <v>58</v>
      </c>
      <c r="B33" s="78" t="s">
        <v>330</v>
      </c>
      <c r="C33" s="6">
        <v>1</v>
      </c>
      <c r="D33" s="6">
        <v>3</v>
      </c>
      <c r="E33" s="78" t="s">
        <v>334</v>
      </c>
      <c r="F33" s="6">
        <v>2</v>
      </c>
      <c r="G33" s="6"/>
      <c r="H33" s="6"/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4">
        <v>0</v>
      </c>
      <c r="AD33" s="4">
        <v>1</v>
      </c>
      <c r="AE33" s="4">
        <v>1</v>
      </c>
      <c r="AF33" s="4">
        <v>1</v>
      </c>
      <c r="AG33" s="4">
        <v>1</v>
      </c>
      <c r="AH33" s="4">
        <v>3</v>
      </c>
      <c r="AI33" s="4">
        <v>0</v>
      </c>
      <c r="AJ33" s="4">
        <v>0</v>
      </c>
      <c r="AK33" s="4">
        <v>0</v>
      </c>
      <c r="AL33" s="4">
        <v>0</v>
      </c>
    </row>
    <row r="34" spans="1:38" ht="21">
      <c r="A34" s="30" t="s">
        <v>58</v>
      </c>
      <c r="B34" s="78" t="s">
        <v>330</v>
      </c>
      <c r="C34" s="6">
        <v>1</v>
      </c>
      <c r="D34" s="6">
        <v>4</v>
      </c>
      <c r="E34" s="78" t="s">
        <v>335</v>
      </c>
      <c r="F34" s="6">
        <v>2</v>
      </c>
      <c r="G34" s="6"/>
      <c r="H34" s="6"/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1</v>
      </c>
      <c r="AC34" s="4">
        <v>0</v>
      </c>
      <c r="AD34" s="4">
        <v>0</v>
      </c>
      <c r="AE34" s="4">
        <v>0</v>
      </c>
      <c r="AF34" s="4">
        <v>0</v>
      </c>
      <c r="AG34" s="4">
        <v>2</v>
      </c>
      <c r="AH34" s="4">
        <v>2</v>
      </c>
      <c r="AI34" s="4">
        <v>0</v>
      </c>
      <c r="AJ34" s="4">
        <v>0</v>
      </c>
      <c r="AK34" s="4">
        <v>0</v>
      </c>
      <c r="AL34" s="4">
        <v>0</v>
      </c>
    </row>
    <row r="35" spans="1:38" ht="21">
      <c r="A35" s="30" t="s">
        <v>58</v>
      </c>
      <c r="B35" s="78" t="s">
        <v>330</v>
      </c>
      <c r="C35" s="6">
        <v>1</v>
      </c>
      <c r="D35" s="6">
        <v>5</v>
      </c>
      <c r="E35" s="78" t="s">
        <v>336</v>
      </c>
      <c r="F35" s="6">
        <v>2</v>
      </c>
      <c r="G35" s="6"/>
      <c r="H35" s="6"/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1</v>
      </c>
      <c r="AB35" s="6">
        <v>1</v>
      </c>
      <c r="AC35" s="4">
        <v>1</v>
      </c>
      <c r="AD35" s="4">
        <v>1</v>
      </c>
      <c r="AE35" s="4">
        <v>1</v>
      </c>
      <c r="AF35" s="4">
        <v>0</v>
      </c>
      <c r="AG35" s="4">
        <v>3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</row>
    <row r="36" spans="1:38" ht="21">
      <c r="A36" s="30" t="s">
        <v>58</v>
      </c>
      <c r="B36" s="78" t="s">
        <v>330</v>
      </c>
      <c r="C36" s="6">
        <v>1</v>
      </c>
      <c r="D36" s="6">
        <v>6</v>
      </c>
      <c r="E36" s="78" t="s">
        <v>337</v>
      </c>
      <c r="F36" s="6">
        <v>2</v>
      </c>
      <c r="G36" s="6"/>
      <c r="H36" s="6"/>
      <c r="I36" s="6">
        <v>0</v>
      </c>
      <c r="J36" s="6">
        <v>0</v>
      </c>
      <c r="K36" s="6">
        <v>0</v>
      </c>
      <c r="L36" s="6">
        <v>1</v>
      </c>
      <c r="M36" s="6">
        <v>0</v>
      </c>
      <c r="N36" s="6">
        <v>0</v>
      </c>
      <c r="O36" s="6">
        <v>1</v>
      </c>
      <c r="P36" s="6">
        <v>0</v>
      </c>
      <c r="Q36" s="6">
        <v>0</v>
      </c>
      <c r="R36" s="6">
        <v>1</v>
      </c>
      <c r="S36" s="6">
        <v>1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</row>
    <row r="37" spans="1:38" ht="21">
      <c r="A37" s="30" t="s">
        <v>58</v>
      </c>
      <c r="B37" s="79" t="s">
        <v>330</v>
      </c>
      <c r="C37" s="6">
        <v>1</v>
      </c>
      <c r="D37" s="6">
        <v>7</v>
      </c>
      <c r="E37" s="78" t="s">
        <v>339</v>
      </c>
      <c r="F37" s="6">
        <v>2</v>
      </c>
      <c r="G37" s="6"/>
      <c r="H37" s="6"/>
      <c r="I37" s="6">
        <v>0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1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3</v>
      </c>
      <c r="AI37" s="4">
        <v>1</v>
      </c>
      <c r="AJ37" s="4">
        <v>0</v>
      </c>
      <c r="AK37" s="4">
        <v>0</v>
      </c>
      <c r="AL37" s="4">
        <v>0</v>
      </c>
    </row>
    <row r="38" spans="1:38" ht="21">
      <c r="A38" s="30" t="s">
        <v>58</v>
      </c>
      <c r="B38" s="79" t="s">
        <v>330</v>
      </c>
      <c r="C38" s="6">
        <v>1</v>
      </c>
      <c r="D38" s="6">
        <v>8</v>
      </c>
      <c r="E38" s="78" t="s">
        <v>340</v>
      </c>
      <c r="F38" s="6">
        <v>2</v>
      </c>
      <c r="G38" s="6"/>
      <c r="H38" s="6"/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6">
        <v>1</v>
      </c>
      <c r="V38" s="6">
        <v>0</v>
      </c>
      <c r="W38" s="6">
        <v>1</v>
      </c>
      <c r="X38" s="6">
        <v>0</v>
      </c>
      <c r="Y38" s="6">
        <v>1</v>
      </c>
      <c r="Z38" s="6">
        <v>1</v>
      </c>
      <c r="AA38" s="6">
        <v>0</v>
      </c>
      <c r="AB38" s="6">
        <v>0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3</v>
      </c>
      <c r="AI38" s="4">
        <v>0</v>
      </c>
      <c r="AJ38" s="4">
        <v>0</v>
      </c>
      <c r="AK38" s="4">
        <v>0</v>
      </c>
      <c r="AL38" s="4">
        <v>0</v>
      </c>
    </row>
    <row r="39" ht="14.25">
      <c r="H39" s="80" t="s">
        <v>288</v>
      </c>
    </row>
    <row r="40" ht="14.25">
      <c r="H40" s="80" t="s">
        <v>289</v>
      </c>
    </row>
    <row r="41" ht="14.25">
      <c r="H41" s="80" t="s">
        <v>290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106" t="s">
        <v>6</v>
      </c>
      <c r="B1" s="106"/>
      <c r="C1" s="106"/>
      <c r="D1" s="106"/>
      <c r="E1" s="106"/>
    </row>
    <row r="2" spans="1:5" ht="23.25">
      <c r="A2" s="106" t="s">
        <v>13</v>
      </c>
      <c r="B2" s="106"/>
      <c r="C2" s="106"/>
      <c r="D2" s="106"/>
      <c r="E2" s="106"/>
    </row>
    <row r="3" spans="1:5" ht="23.25">
      <c r="A3" s="106" t="s">
        <v>14</v>
      </c>
      <c r="B3" s="106"/>
      <c r="C3" s="106"/>
      <c r="D3" s="106"/>
      <c r="E3" s="106"/>
    </row>
    <row r="4" spans="1:5" ht="23.25">
      <c r="A4" s="107"/>
      <c r="B4" s="107"/>
      <c r="C4" s="107"/>
      <c r="D4" s="107"/>
      <c r="E4" s="107"/>
    </row>
    <row r="5" spans="1:5" s="9" customFormat="1" ht="23.25">
      <c r="A5" s="108" t="s">
        <v>15</v>
      </c>
      <c r="B5" s="108" t="s">
        <v>16</v>
      </c>
      <c r="C5" s="108" t="s">
        <v>17</v>
      </c>
      <c r="D5" s="108" t="s">
        <v>18</v>
      </c>
      <c r="E5" s="109" t="s">
        <v>6</v>
      </c>
    </row>
    <row r="6" spans="1:5" s="10" customFormat="1" ht="23.25">
      <c r="A6" s="108"/>
      <c r="B6" s="108"/>
      <c r="C6" s="108"/>
      <c r="D6" s="108"/>
      <c r="E6" s="110"/>
    </row>
    <row r="7" spans="1:5" ht="23.25">
      <c r="A7" s="11">
        <v>1</v>
      </c>
      <c r="B7" s="12" t="s">
        <v>19</v>
      </c>
      <c r="C7" s="12" t="s">
        <v>20</v>
      </c>
      <c r="D7" s="12" t="s">
        <v>21</v>
      </c>
      <c r="E7" s="11">
        <v>1049730071</v>
      </c>
    </row>
    <row r="8" spans="1:5" ht="23.25">
      <c r="A8" s="13"/>
      <c r="B8" s="12"/>
      <c r="C8" s="12"/>
      <c r="D8" s="14" t="s">
        <v>22</v>
      </c>
      <c r="E8" s="13">
        <v>1049730043</v>
      </c>
    </row>
    <row r="9" spans="1:5" ht="23.25">
      <c r="A9" s="13"/>
      <c r="B9" s="12"/>
      <c r="C9" s="12"/>
      <c r="D9" s="14" t="s">
        <v>23</v>
      </c>
      <c r="E9" s="13">
        <v>1049730001</v>
      </c>
    </row>
    <row r="10" spans="1:5" ht="23.25">
      <c r="A10" s="13"/>
      <c r="B10" s="12"/>
      <c r="C10" s="12"/>
      <c r="D10" s="14" t="s">
        <v>24</v>
      </c>
      <c r="E10" s="13">
        <v>1049730074</v>
      </c>
    </row>
    <row r="11" spans="1:5" ht="23.25">
      <c r="A11" s="13"/>
      <c r="B11" s="12"/>
      <c r="C11" s="12"/>
      <c r="D11" s="14" t="s">
        <v>25</v>
      </c>
      <c r="E11" s="13">
        <v>1049730072</v>
      </c>
    </row>
    <row r="12" spans="1:5" ht="23.25">
      <c r="A12" s="13"/>
      <c r="B12" s="12"/>
      <c r="C12" s="12"/>
      <c r="D12" s="14" t="s">
        <v>26</v>
      </c>
      <c r="E12" s="13">
        <v>1049730073</v>
      </c>
    </row>
    <row r="13" spans="1:5" ht="23.25">
      <c r="A13" s="13"/>
      <c r="B13" s="12"/>
      <c r="C13" s="12"/>
      <c r="D13" s="14" t="s">
        <v>27</v>
      </c>
      <c r="E13" s="13">
        <v>1049730002</v>
      </c>
    </row>
    <row r="14" spans="1:5" ht="23.25">
      <c r="A14" s="13"/>
      <c r="B14" s="12"/>
      <c r="C14" s="12"/>
      <c r="D14" s="14" t="s">
        <v>28</v>
      </c>
      <c r="E14" s="13">
        <v>1049730003</v>
      </c>
    </row>
    <row r="15" spans="1:5" ht="23.25">
      <c r="A15" s="13"/>
      <c r="B15" s="12"/>
      <c r="C15" s="12"/>
      <c r="D15" s="14" t="s">
        <v>29</v>
      </c>
      <c r="E15" s="13">
        <v>1049730004</v>
      </c>
    </row>
    <row r="16" spans="1:5" ht="23.25">
      <c r="A16" s="13"/>
      <c r="B16" s="12"/>
      <c r="C16" s="12"/>
      <c r="D16" s="14" t="s">
        <v>30</v>
      </c>
      <c r="E16" s="13">
        <v>1049730005</v>
      </c>
    </row>
    <row r="17" spans="1:5" ht="23.25">
      <c r="A17" s="13"/>
      <c r="B17" s="12"/>
      <c r="C17" s="12"/>
      <c r="D17" s="14" t="s">
        <v>31</v>
      </c>
      <c r="E17" s="13">
        <v>1049730076</v>
      </c>
    </row>
    <row r="18" spans="1:5" ht="23.25">
      <c r="A18" s="13"/>
      <c r="B18" s="12"/>
      <c r="C18" s="12"/>
      <c r="D18" s="14" t="s">
        <v>32</v>
      </c>
      <c r="E18" s="13">
        <v>1049730007</v>
      </c>
    </row>
    <row r="19" spans="1:5" ht="23.25">
      <c r="A19" s="13"/>
      <c r="B19" s="12"/>
      <c r="C19" s="12"/>
      <c r="D19" s="14" t="s">
        <v>33</v>
      </c>
      <c r="E19" s="13">
        <v>1049730006</v>
      </c>
    </row>
    <row r="20" spans="1:5" ht="23.25">
      <c r="A20" s="13"/>
      <c r="B20" s="14"/>
      <c r="C20" s="14"/>
      <c r="D20" s="14" t="s">
        <v>34</v>
      </c>
      <c r="E20" s="13">
        <v>1049730075</v>
      </c>
    </row>
    <row r="21" spans="1:5" ht="23.25">
      <c r="A21" s="13"/>
      <c r="B21" s="14"/>
      <c r="C21" s="14"/>
      <c r="D21" s="14" t="s">
        <v>20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35</v>
      </c>
      <c r="C23" s="12" t="s">
        <v>36</v>
      </c>
      <c r="D23" s="12" t="s">
        <v>37</v>
      </c>
      <c r="E23" s="11">
        <v>1049730015</v>
      </c>
    </row>
    <row r="24" spans="1:5" ht="23.25">
      <c r="A24" s="13"/>
      <c r="B24" s="14"/>
      <c r="C24" s="14"/>
      <c r="D24" s="18" t="s">
        <v>38</v>
      </c>
      <c r="E24" s="13">
        <v>1049730032</v>
      </c>
    </row>
    <row r="25" spans="1:5" ht="23.25">
      <c r="A25" s="13"/>
      <c r="B25" s="14"/>
      <c r="C25" s="14"/>
      <c r="D25" s="14" t="s">
        <v>39</v>
      </c>
      <c r="E25" s="13">
        <v>1049730016</v>
      </c>
    </row>
    <row r="26" spans="1:5" ht="23.25">
      <c r="A26" s="13"/>
      <c r="B26" s="14"/>
      <c r="C26" s="14"/>
      <c r="D26" s="14" t="s">
        <v>40</v>
      </c>
      <c r="E26" s="13">
        <v>1049730030</v>
      </c>
    </row>
    <row r="27" spans="1:5" ht="23.25">
      <c r="A27" s="13"/>
      <c r="B27" s="14"/>
      <c r="C27" s="14"/>
      <c r="D27" s="14" t="s">
        <v>41</v>
      </c>
      <c r="E27" s="13">
        <v>1049730017</v>
      </c>
    </row>
    <row r="28" spans="1:5" ht="23.25">
      <c r="A28" s="13"/>
      <c r="B28" s="14"/>
      <c r="C28" s="14"/>
      <c r="D28" s="14" t="s">
        <v>42</v>
      </c>
      <c r="E28" s="13">
        <v>1049730031</v>
      </c>
    </row>
    <row r="29" spans="1:5" ht="23.25">
      <c r="A29" s="13"/>
      <c r="B29" s="14"/>
      <c r="C29" s="14"/>
      <c r="D29" s="14" t="s">
        <v>43</v>
      </c>
      <c r="E29" s="13">
        <v>1049730018</v>
      </c>
    </row>
    <row r="30" spans="1:5" ht="23.25">
      <c r="A30" s="13"/>
      <c r="B30" s="14"/>
      <c r="C30" s="14"/>
      <c r="D30" s="14" t="s">
        <v>44</v>
      </c>
      <c r="E30" s="13">
        <v>1049730019</v>
      </c>
    </row>
    <row r="31" spans="1:5" ht="23.25">
      <c r="A31" s="13"/>
      <c r="B31" s="14"/>
      <c r="C31" s="14"/>
      <c r="D31" s="14" t="s">
        <v>45</v>
      </c>
      <c r="E31" s="13">
        <v>1049730029</v>
      </c>
    </row>
    <row r="32" spans="1:5" ht="23.25">
      <c r="A32" s="13"/>
      <c r="B32" s="14"/>
      <c r="C32" s="14"/>
      <c r="D32" s="14" t="s">
        <v>46</v>
      </c>
      <c r="E32" s="13">
        <v>1049730020</v>
      </c>
    </row>
    <row r="33" spans="1:5" ht="23.25">
      <c r="A33" s="13"/>
      <c r="B33" s="14"/>
      <c r="C33" s="14"/>
      <c r="D33" s="14" t="s">
        <v>47</v>
      </c>
      <c r="E33" s="13">
        <v>1049730033</v>
      </c>
    </row>
    <row r="34" spans="1:5" ht="23.25">
      <c r="A34" s="13"/>
      <c r="B34" s="14"/>
      <c r="C34" s="14"/>
      <c r="D34" s="14" t="s">
        <v>48</v>
      </c>
      <c r="E34" s="13">
        <v>1049730021</v>
      </c>
    </row>
    <row r="35" spans="1:5" ht="23.25">
      <c r="A35" s="13"/>
      <c r="B35" s="14"/>
      <c r="C35" s="14"/>
      <c r="D35" s="14" t="s">
        <v>49</v>
      </c>
      <c r="E35" s="13">
        <v>1049730034</v>
      </c>
    </row>
    <row r="36" spans="1:5" ht="23.25">
      <c r="A36" s="13"/>
      <c r="B36" s="14"/>
      <c r="C36" s="14"/>
      <c r="D36" s="14" t="s">
        <v>50</v>
      </c>
      <c r="E36" s="13">
        <v>1049730035</v>
      </c>
    </row>
    <row r="37" spans="1:5" ht="23.25">
      <c r="A37" s="13"/>
      <c r="B37" s="14"/>
      <c r="C37" s="14"/>
      <c r="D37" s="14" t="s">
        <v>51</v>
      </c>
      <c r="E37" s="13">
        <v>1049730036</v>
      </c>
    </row>
    <row r="38" spans="1:5" ht="23.25">
      <c r="A38" s="13"/>
      <c r="B38" s="14"/>
      <c r="C38" s="14"/>
      <c r="D38" s="14" t="s">
        <v>52</v>
      </c>
      <c r="E38" s="13">
        <v>1049730077</v>
      </c>
    </row>
    <row r="39" spans="1:5" ht="23.25">
      <c r="A39" s="13"/>
      <c r="B39" s="14"/>
      <c r="C39" s="14"/>
      <c r="D39" s="14" t="s">
        <v>36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35</v>
      </c>
      <c r="C41" s="14" t="s">
        <v>53</v>
      </c>
      <c r="D41" s="14" t="s">
        <v>54</v>
      </c>
      <c r="E41" s="13">
        <v>1049730039</v>
      </c>
    </row>
    <row r="42" spans="1:5" ht="23.25">
      <c r="A42" s="13"/>
      <c r="B42" s="14"/>
      <c r="C42" s="14"/>
      <c r="D42" s="14" t="s">
        <v>55</v>
      </c>
      <c r="E42" s="13">
        <v>1049730040</v>
      </c>
    </row>
    <row r="43" spans="1:5" ht="23.25">
      <c r="A43" s="13"/>
      <c r="B43" s="14"/>
      <c r="C43" s="14"/>
      <c r="D43" s="14" t="s">
        <v>56</v>
      </c>
      <c r="E43" s="13">
        <v>1049730038</v>
      </c>
    </row>
    <row r="44" spans="1:5" ht="23.25">
      <c r="A44" s="13"/>
      <c r="B44" s="14"/>
      <c r="C44" s="14"/>
      <c r="D44" s="14" t="s">
        <v>57</v>
      </c>
      <c r="E44" s="13">
        <v>1049730042</v>
      </c>
    </row>
    <row r="45" spans="1:5" ht="23.25">
      <c r="A45" s="13"/>
      <c r="B45" s="14"/>
      <c r="C45" s="14"/>
      <c r="D45" s="14" t="s">
        <v>58</v>
      </c>
      <c r="E45" s="13">
        <v>1049730037</v>
      </c>
    </row>
    <row r="46" spans="1:5" ht="23.25">
      <c r="A46" s="13"/>
      <c r="B46" s="14"/>
      <c r="C46" s="14"/>
      <c r="D46" s="14" t="s">
        <v>59</v>
      </c>
      <c r="E46" s="13">
        <v>1049730041</v>
      </c>
    </row>
    <row r="47" spans="1:5" ht="23.25">
      <c r="A47" s="13"/>
      <c r="B47" s="14"/>
      <c r="C47" s="14"/>
      <c r="D47" s="14" t="s">
        <v>60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61</v>
      </c>
      <c r="C49" s="14" t="s">
        <v>62</v>
      </c>
      <c r="D49" s="14" t="s">
        <v>63</v>
      </c>
      <c r="E49" s="13">
        <v>1049730009</v>
      </c>
    </row>
    <row r="50" spans="1:5" ht="23.25">
      <c r="A50" s="13"/>
      <c r="B50" s="14"/>
      <c r="C50" s="14"/>
      <c r="D50" s="14" t="s">
        <v>64</v>
      </c>
      <c r="E50" s="13">
        <v>1049730047</v>
      </c>
    </row>
    <row r="51" spans="1:5" ht="23.25">
      <c r="A51" s="13"/>
      <c r="B51" s="14"/>
      <c r="C51" s="14"/>
      <c r="D51" s="14" t="s">
        <v>65</v>
      </c>
      <c r="E51" s="13">
        <v>1049730068</v>
      </c>
    </row>
    <row r="52" spans="1:5" ht="23.25">
      <c r="A52" s="13"/>
      <c r="B52" s="14"/>
      <c r="C52" s="14"/>
      <c r="D52" s="14" t="s">
        <v>66</v>
      </c>
      <c r="E52" s="13">
        <v>1049730064</v>
      </c>
    </row>
    <row r="53" spans="1:5" ht="23.25">
      <c r="A53" s="13"/>
      <c r="B53" s="14"/>
      <c r="C53" s="14"/>
      <c r="D53" s="14" t="s">
        <v>67</v>
      </c>
      <c r="E53" s="13">
        <v>1049730010</v>
      </c>
    </row>
    <row r="54" spans="1:5" ht="23.25">
      <c r="A54" s="13"/>
      <c r="B54" s="14"/>
      <c r="C54" s="14"/>
      <c r="D54" s="14" t="s">
        <v>68</v>
      </c>
      <c r="E54" s="13">
        <v>1049730044</v>
      </c>
    </row>
    <row r="55" spans="1:5" ht="23.25">
      <c r="A55" s="13"/>
      <c r="B55" s="14"/>
      <c r="C55" s="14"/>
      <c r="D55" s="14" t="s">
        <v>69</v>
      </c>
      <c r="E55" s="13">
        <v>1049730045</v>
      </c>
    </row>
    <row r="56" spans="1:5" ht="23.25">
      <c r="A56" s="13"/>
      <c r="B56" s="14"/>
      <c r="C56" s="14"/>
      <c r="D56" s="18" t="s">
        <v>70</v>
      </c>
      <c r="E56" s="13">
        <v>1049730050</v>
      </c>
    </row>
    <row r="57" spans="1:5" ht="23.25">
      <c r="A57" s="13"/>
      <c r="B57" s="14"/>
      <c r="C57" s="14"/>
      <c r="D57" s="14" t="s">
        <v>71</v>
      </c>
      <c r="E57" s="13">
        <v>1049730046</v>
      </c>
    </row>
    <row r="58" spans="1:5" ht="23.25">
      <c r="A58" s="13"/>
      <c r="B58" s="14"/>
      <c r="C58" s="14"/>
      <c r="D58" s="14" t="s">
        <v>72</v>
      </c>
      <c r="E58" s="13">
        <v>1049730011</v>
      </c>
    </row>
    <row r="59" spans="1:5" ht="23.25">
      <c r="A59" s="13"/>
      <c r="B59" s="14"/>
      <c r="C59" s="14"/>
      <c r="D59" s="14" t="s">
        <v>73</v>
      </c>
      <c r="E59" s="13">
        <v>1049730012</v>
      </c>
    </row>
    <row r="60" spans="1:5" ht="23.25">
      <c r="A60" s="13"/>
      <c r="B60" s="14"/>
      <c r="C60" s="14"/>
      <c r="D60" s="14" t="s">
        <v>74</v>
      </c>
      <c r="E60" s="13">
        <v>1049730066</v>
      </c>
    </row>
    <row r="61" spans="1:5" ht="23.25">
      <c r="A61" s="13"/>
      <c r="B61" s="14"/>
      <c r="C61" s="14"/>
      <c r="D61" s="14" t="s">
        <v>75</v>
      </c>
      <c r="E61" s="13">
        <v>1049730013</v>
      </c>
    </row>
    <row r="62" spans="1:5" ht="23.25">
      <c r="A62" s="13"/>
      <c r="B62" s="14"/>
      <c r="C62" s="14"/>
      <c r="D62" s="14" t="s">
        <v>76</v>
      </c>
      <c r="E62" s="13">
        <v>1049730014</v>
      </c>
    </row>
    <row r="63" spans="1:5" ht="23.25">
      <c r="A63" s="13"/>
      <c r="B63" s="14"/>
      <c r="C63" s="14"/>
      <c r="D63" s="14" t="s">
        <v>77</v>
      </c>
      <c r="E63" s="13">
        <v>1049730067</v>
      </c>
    </row>
    <row r="64" spans="1:5" s="21" customFormat="1" ht="23.25">
      <c r="A64" s="13"/>
      <c r="B64" s="14"/>
      <c r="C64" s="14"/>
      <c r="D64" s="14" t="s">
        <v>78</v>
      </c>
      <c r="E64" s="13">
        <v>1049730069</v>
      </c>
    </row>
    <row r="65" spans="1:5" ht="23.25">
      <c r="A65" s="13"/>
      <c r="B65" s="14"/>
      <c r="C65" s="14"/>
      <c r="D65" s="14" t="s">
        <v>79</v>
      </c>
      <c r="E65" s="13">
        <v>1049730008</v>
      </c>
    </row>
    <row r="66" spans="1:5" ht="23.25">
      <c r="A66" s="13"/>
      <c r="B66" s="14"/>
      <c r="C66" s="14"/>
      <c r="D66" s="22" t="s">
        <v>80</v>
      </c>
      <c r="E66" s="23">
        <v>1049730070</v>
      </c>
    </row>
    <row r="67" spans="1:5" ht="23.25">
      <c r="A67" s="13"/>
      <c r="B67" s="14"/>
      <c r="C67" s="14"/>
      <c r="D67" s="14" t="s">
        <v>81</v>
      </c>
      <c r="E67" s="13">
        <v>1049730048</v>
      </c>
    </row>
    <row r="68" spans="1:5" ht="23.25">
      <c r="A68" s="13"/>
      <c r="B68" s="14"/>
      <c r="C68" s="14"/>
      <c r="D68" s="14" t="s">
        <v>82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83</v>
      </c>
      <c r="C70" s="14" t="s">
        <v>84</v>
      </c>
      <c r="D70" s="14" t="s">
        <v>85</v>
      </c>
      <c r="E70" s="13">
        <v>1049730054</v>
      </c>
    </row>
    <row r="71" spans="1:5" ht="23.25">
      <c r="A71" s="13"/>
      <c r="B71" s="14"/>
      <c r="C71" s="14"/>
      <c r="D71" s="14" t="s">
        <v>86</v>
      </c>
      <c r="E71" s="13">
        <v>1049730062</v>
      </c>
    </row>
    <row r="72" spans="1:5" ht="23.25">
      <c r="A72" s="13"/>
      <c r="B72" s="14"/>
      <c r="C72" s="14"/>
      <c r="D72" s="14" t="s">
        <v>87</v>
      </c>
      <c r="E72" s="13">
        <v>1049730063</v>
      </c>
    </row>
    <row r="73" spans="1:5" ht="23.25">
      <c r="A73" s="13"/>
      <c r="B73" s="14"/>
      <c r="C73" s="14"/>
      <c r="D73" s="14" t="s">
        <v>88</v>
      </c>
      <c r="E73" s="13">
        <v>1049730052</v>
      </c>
    </row>
    <row r="74" spans="1:5" ht="23.25">
      <c r="A74" s="13"/>
      <c r="B74" s="14"/>
      <c r="C74" s="14"/>
      <c r="D74" s="14" t="s">
        <v>89</v>
      </c>
      <c r="E74" s="13">
        <v>1049730024</v>
      </c>
    </row>
    <row r="75" spans="1:5" ht="23.25">
      <c r="A75" s="13"/>
      <c r="B75" s="14"/>
      <c r="C75" s="14"/>
      <c r="D75" s="14" t="s">
        <v>90</v>
      </c>
      <c r="E75" s="13">
        <v>1049730053</v>
      </c>
    </row>
    <row r="76" spans="1:5" ht="23.25">
      <c r="A76" s="13"/>
      <c r="B76" s="14"/>
      <c r="C76" s="14"/>
      <c r="D76" s="14" t="s">
        <v>91</v>
      </c>
      <c r="E76" s="13">
        <v>1049730051</v>
      </c>
    </row>
    <row r="77" spans="1:5" ht="23.25">
      <c r="A77" s="13"/>
      <c r="B77" s="14"/>
      <c r="C77" s="14"/>
      <c r="D77" s="14" t="s">
        <v>92</v>
      </c>
      <c r="E77" s="13">
        <v>1049730065</v>
      </c>
    </row>
    <row r="78" spans="1:5" ht="23.25">
      <c r="A78" s="13"/>
      <c r="B78" s="14"/>
      <c r="C78" s="14"/>
      <c r="D78" s="14" t="s">
        <v>93</v>
      </c>
      <c r="E78" s="13">
        <v>1049730055</v>
      </c>
    </row>
    <row r="79" spans="1:5" ht="23.25">
      <c r="A79" s="13"/>
      <c r="B79" s="14"/>
      <c r="C79" s="14"/>
      <c r="D79" s="14" t="s">
        <v>94</v>
      </c>
      <c r="E79" s="13">
        <v>1049730056</v>
      </c>
    </row>
    <row r="80" spans="1:5" ht="23.25">
      <c r="A80" s="13"/>
      <c r="B80" s="14"/>
      <c r="C80" s="14"/>
      <c r="D80" s="14" t="s">
        <v>95</v>
      </c>
      <c r="E80" s="13">
        <v>1049730025</v>
      </c>
    </row>
    <row r="81" spans="1:5" ht="23.25">
      <c r="A81" s="13"/>
      <c r="B81" s="14"/>
      <c r="C81" s="14"/>
      <c r="D81" s="14" t="s">
        <v>96</v>
      </c>
      <c r="E81" s="13">
        <v>1049730057</v>
      </c>
    </row>
    <row r="82" spans="1:5" ht="23.25">
      <c r="A82" s="13"/>
      <c r="B82" s="14"/>
      <c r="C82" s="14"/>
      <c r="D82" s="14" t="s">
        <v>84</v>
      </c>
      <c r="E82" s="13">
        <v>1049730026</v>
      </c>
    </row>
    <row r="83" spans="1:5" ht="23.25">
      <c r="A83" s="13"/>
      <c r="B83" s="14"/>
      <c r="C83" s="14"/>
      <c r="D83" s="14" t="s">
        <v>97</v>
      </c>
      <c r="E83" s="13">
        <v>1049730061</v>
      </c>
    </row>
    <row r="84" spans="1:5" ht="23.25">
      <c r="A84" s="13"/>
      <c r="B84" s="14"/>
      <c r="C84" s="14"/>
      <c r="D84" s="14" t="s">
        <v>98</v>
      </c>
      <c r="E84" s="13">
        <v>1049730027</v>
      </c>
    </row>
    <row r="85" spans="1:5" ht="23.25">
      <c r="A85" s="13"/>
      <c r="B85" s="14"/>
      <c r="C85" s="14"/>
      <c r="D85" s="14" t="s">
        <v>99</v>
      </c>
      <c r="E85" s="13">
        <v>1049730058</v>
      </c>
    </row>
    <row r="86" spans="1:5" ht="23.25">
      <c r="A86" s="13"/>
      <c r="B86" s="14"/>
      <c r="C86" s="14"/>
      <c r="D86" s="14" t="s">
        <v>100</v>
      </c>
      <c r="E86" s="13">
        <v>1049730028</v>
      </c>
    </row>
    <row r="87" spans="1:5" ht="23.25">
      <c r="A87" s="13"/>
      <c r="B87" s="14"/>
      <c r="C87" s="14"/>
      <c r="D87" s="14" t="s">
        <v>101</v>
      </c>
      <c r="E87" s="13">
        <v>1049730060</v>
      </c>
    </row>
    <row r="88" spans="1:5" ht="23.25">
      <c r="A88" s="13"/>
      <c r="B88" s="14"/>
      <c r="C88" s="14"/>
      <c r="D88" s="14" t="s">
        <v>102</v>
      </c>
      <c r="E88" s="13">
        <v>1049730023</v>
      </c>
    </row>
    <row r="89" spans="1:5" ht="23.25">
      <c r="A89" s="13"/>
      <c r="B89" s="14"/>
      <c r="C89" s="14"/>
      <c r="D89" s="14" t="s">
        <v>103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104</v>
      </c>
      <c r="C91" s="14" t="s">
        <v>105</v>
      </c>
      <c r="D91" s="14" t="s">
        <v>106</v>
      </c>
      <c r="E91" s="13">
        <v>1049730104</v>
      </c>
    </row>
    <row r="92" spans="1:5" ht="23.25">
      <c r="A92" s="13"/>
      <c r="B92" s="14"/>
      <c r="C92" s="14"/>
      <c r="D92" s="14" t="s">
        <v>107</v>
      </c>
      <c r="E92" s="13">
        <v>1049730096</v>
      </c>
    </row>
    <row r="93" spans="1:5" ht="23.25">
      <c r="A93" s="13"/>
      <c r="B93" s="14"/>
      <c r="C93" s="14"/>
      <c r="D93" s="14" t="s">
        <v>108</v>
      </c>
      <c r="E93" s="13">
        <v>1049730097</v>
      </c>
    </row>
    <row r="94" spans="1:5" ht="23.25">
      <c r="A94" s="13"/>
      <c r="B94" s="14"/>
      <c r="C94" s="14"/>
      <c r="D94" s="14" t="s">
        <v>109</v>
      </c>
      <c r="E94" s="13">
        <v>1049730103</v>
      </c>
    </row>
    <row r="95" spans="1:5" ht="23.25">
      <c r="A95" s="13"/>
      <c r="B95" s="14"/>
      <c r="C95" s="14"/>
      <c r="D95" s="14" t="s">
        <v>110</v>
      </c>
      <c r="E95" s="13">
        <v>1049730098</v>
      </c>
    </row>
    <row r="96" spans="1:5" ht="23.25">
      <c r="A96" s="13"/>
      <c r="B96" s="14"/>
      <c r="C96" s="14"/>
      <c r="D96" s="14" t="s">
        <v>111</v>
      </c>
      <c r="E96" s="13">
        <v>1049730099</v>
      </c>
    </row>
    <row r="97" spans="1:5" ht="23.25">
      <c r="A97" s="13"/>
      <c r="B97" s="14"/>
      <c r="C97" s="14"/>
      <c r="D97" s="14" t="s">
        <v>112</v>
      </c>
      <c r="E97" s="13">
        <v>1049730079</v>
      </c>
    </row>
    <row r="98" spans="1:5" ht="23.25">
      <c r="A98" s="13"/>
      <c r="B98" s="14"/>
      <c r="C98" s="14"/>
      <c r="D98" s="14" t="s">
        <v>113</v>
      </c>
      <c r="E98" s="13">
        <v>1049730100</v>
      </c>
    </row>
    <row r="99" spans="1:5" ht="23.25">
      <c r="A99" s="13"/>
      <c r="B99" s="14"/>
      <c r="C99" s="14"/>
      <c r="D99" s="14" t="s">
        <v>114</v>
      </c>
      <c r="E99" s="13">
        <v>1049730105</v>
      </c>
    </row>
    <row r="100" spans="1:5" ht="23.25">
      <c r="A100" s="13"/>
      <c r="B100" s="14"/>
      <c r="C100" s="14"/>
      <c r="D100" s="14" t="s">
        <v>115</v>
      </c>
      <c r="E100" s="13">
        <v>1049730082</v>
      </c>
    </row>
    <row r="101" spans="1:5" ht="23.25">
      <c r="A101" s="13"/>
      <c r="B101" s="14"/>
      <c r="C101" s="14"/>
      <c r="D101" s="14" t="s">
        <v>116</v>
      </c>
      <c r="E101" s="13">
        <v>1049730083</v>
      </c>
    </row>
    <row r="102" spans="1:5" ht="23.25">
      <c r="A102" s="13"/>
      <c r="B102" s="14"/>
      <c r="C102" s="14"/>
      <c r="D102" s="14" t="s">
        <v>117</v>
      </c>
      <c r="E102" s="13">
        <v>1049730101</v>
      </c>
    </row>
    <row r="103" spans="1:5" ht="23.25">
      <c r="A103" s="13"/>
      <c r="B103" s="14"/>
      <c r="C103" s="14"/>
      <c r="D103" s="14" t="s">
        <v>118</v>
      </c>
      <c r="E103" s="13">
        <v>1049730084</v>
      </c>
    </row>
    <row r="104" spans="1:5" ht="23.25">
      <c r="A104" s="13"/>
      <c r="B104" s="14"/>
      <c r="C104" s="14"/>
      <c r="D104" s="14" t="s">
        <v>119</v>
      </c>
      <c r="E104" s="13">
        <v>1049730102</v>
      </c>
    </row>
    <row r="105" spans="1:5" ht="23.25">
      <c r="A105" s="13"/>
      <c r="B105" s="14"/>
      <c r="C105" s="14"/>
      <c r="D105" s="14" t="s">
        <v>120</v>
      </c>
      <c r="E105" s="13">
        <v>1049730106</v>
      </c>
    </row>
    <row r="106" spans="1:5" ht="23.25">
      <c r="A106" s="13"/>
      <c r="B106" s="14"/>
      <c r="C106" s="14"/>
      <c r="D106" s="14" t="s">
        <v>121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122</v>
      </c>
      <c r="C108" s="14" t="s">
        <v>123</v>
      </c>
      <c r="D108" s="14" t="s">
        <v>124</v>
      </c>
      <c r="E108" s="13">
        <v>1049730092</v>
      </c>
    </row>
    <row r="109" spans="1:5" ht="23.25">
      <c r="A109" s="13"/>
      <c r="B109" s="14"/>
      <c r="C109" s="14"/>
      <c r="D109" s="14" t="s">
        <v>125</v>
      </c>
      <c r="E109" s="13">
        <v>1049730086</v>
      </c>
    </row>
    <row r="110" spans="1:5" ht="23.25">
      <c r="A110" s="13"/>
      <c r="B110" s="14"/>
      <c r="C110" s="14"/>
      <c r="D110" s="14" t="s">
        <v>126</v>
      </c>
      <c r="E110" s="13">
        <v>1049730087</v>
      </c>
    </row>
    <row r="111" spans="1:5" ht="23.25">
      <c r="A111" s="13"/>
      <c r="B111" s="14"/>
      <c r="C111" s="14"/>
      <c r="D111" s="14" t="s">
        <v>127</v>
      </c>
      <c r="E111" s="13">
        <v>1049730108</v>
      </c>
    </row>
    <row r="112" spans="1:5" ht="23.25">
      <c r="A112" s="13"/>
      <c r="B112" s="14"/>
      <c r="C112" s="14"/>
      <c r="D112" s="14" t="s">
        <v>128</v>
      </c>
      <c r="E112" s="13">
        <v>1049730080</v>
      </c>
    </row>
    <row r="113" spans="1:5" ht="23.25">
      <c r="A113" s="13"/>
      <c r="B113" s="14"/>
      <c r="C113" s="14"/>
      <c r="D113" s="14" t="s">
        <v>129</v>
      </c>
      <c r="E113" s="13">
        <v>1049730088</v>
      </c>
    </row>
    <row r="114" spans="1:5" ht="23.25">
      <c r="A114" s="13"/>
      <c r="B114" s="14"/>
      <c r="C114" s="14"/>
      <c r="D114" s="14" t="s">
        <v>130</v>
      </c>
      <c r="E114" s="13">
        <v>1049730089</v>
      </c>
    </row>
    <row r="115" spans="1:5" ht="23.25">
      <c r="A115" s="13"/>
      <c r="B115" s="14"/>
      <c r="C115" s="14"/>
      <c r="D115" s="14" t="s">
        <v>131</v>
      </c>
      <c r="E115" s="13">
        <v>1049730090</v>
      </c>
    </row>
    <row r="116" spans="1:5" ht="23.25">
      <c r="A116" s="13"/>
      <c r="B116" s="14"/>
      <c r="C116" s="14"/>
      <c r="D116" s="14" t="s">
        <v>132</v>
      </c>
      <c r="E116" s="13">
        <v>1049730109</v>
      </c>
    </row>
    <row r="117" spans="1:5" ht="23.25">
      <c r="A117" s="13"/>
      <c r="B117" s="14"/>
      <c r="C117" s="14"/>
      <c r="D117" s="14" t="s">
        <v>133</v>
      </c>
      <c r="E117" s="13">
        <v>1049730081</v>
      </c>
    </row>
    <row r="118" spans="1:5" ht="23.25">
      <c r="A118" s="13"/>
      <c r="B118" s="14"/>
      <c r="C118" s="14"/>
      <c r="D118" s="14" t="s">
        <v>134</v>
      </c>
      <c r="E118" s="13">
        <v>1049730091</v>
      </c>
    </row>
    <row r="119" spans="1:5" ht="23.25">
      <c r="A119" s="13"/>
      <c r="B119" s="14"/>
      <c r="C119" s="14"/>
      <c r="D119" s="14" t="s">
        <v>135</v>
      </c>
      <c r="E119" s="13">
        <v>1049730093</v>
      </c>
    </row>
    <row r="120" spans="1:5" ht="23.25">
      <c r="A120" s="13"/>
      <c r="B120" s="14"/>
      <c r="C120" s="14"/>
      <c r="D120" s="14" t="s">
        <v>136</v>
      </c>
      <c r="E120" s="13">
        <v>1049730110</v>
      </c>
    </row>
    <row r="121" spans="1:5" ht="23.25">
      <c r="A121" s="13"/>
      <c r="B121" s="14"/>
      <c r="C121" s="14"/>
      <c r="D121" s="14" t="s">
        <v>137</v>
      </c>
      <c r="E121" s="13">
        <v>1049730094</v>
      </c>
    </row>
    <row r="122" spans="1:5" ht="23.25">
      <c r="A122" s="13"/>
      <c r="B122" s="14"/>
      <c r="C122" s="14"/>
      <c r="D122" s="14" t="s">
        <v>123</v>
      </c>
      <c r="E122" s="13">
        <v>1049730107</v>
      </c>
    </row>
    <row r="123" spans="1:5" ht="23.25">
      <c r="A123" s="13"/>
      <c r="B123" s="14"/>
      <c r="C123" s="14"/>
      <c r="D123" s="14" t="s">
        <v>138</v>
      </c>
      <c r="E123" s="13">
        <v>1049730111</v>
      </c>
    </row>
    <row r="124" spans="1:5" ht="23.25">
      <c r="A124" s="13"/>
      <c r="B124" s="14"/>
      <c r="C124" s="14"/>
      <c r="D124" s="14" t="s">
        <v>139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140</v>
      </c>
      <c r="C126" s="14" t="s">
        <v>141</v>
      </c>
      <c r="D126" s="14" t="s">
        <v>142</v>
      </c>
      <c r="E126" s="13">
        <v>1049730113</v>
      </c>
    </row>
    <row r="127" spans="1:5" ht="23.25">
      <c r="A127" s="13"/>
      <c r="B127" s="14"/>
      <c r="C127" s="14"/>
      <c r="D127" s="14" t="s">
        <v>143</v>
      </c>
      <c r="E127" s="13">
        <v>1049730117</v>
      </c>
    </row>
    <row r="128" spans="1:5" ht="23.25">
      <c r="A128" s="13"/>
      <c r="B128" s="14"/>
      <c r="C128" s="14"/>
      <c r="D128" s="14" t="s">
        <v>144</v>
      </c>
      <c r="E128" s="13">
        <v>1049730120</v>
      </c>
    </row>
    <row r="129" spans="1:5" ht="23.25">
      <c r="A129" s="13"/>
      <c r="B129" s="14"/>
      <c r="C129" s="14"/>
      <c r="D129" s="14" t="s">
        <v>145</v>
      </c>
      <c r="E129" s="13">
        <v>1049730118</v>
      </c>
    </row>
    <row r="130" spans="1:5" ht="23.25">
      <c r="A130" s="13"/>
      <c r="B130" s="14"/>
      <c r="C130" s="14"/>
      <c r="D130" s="14" t="s">
        <v>146</v>
      </c>
      <c r="E130" s="13">
        <v>1049730128</v>
      </c>
    </row>
    <row r="131" spans="1:5" ht="23.25">
      <c r="A131" s="13"/>
      <c r="B131" s="14"/>
      <c r="C131" s="14"/>
      <c r="D131" s="14" t="s">
        <v>147</v>
      </c>
      <c r="E131" s="13">
        <v>1049730129</v>
      </c>
    </row>
    <row r="132" spans="1:5" ht="23.25">
      <c r="A132" s="13"/>
      <c r="B132" s="14"/>
      <c r="C132" s="14"/>
      <c r="D132" s="14" t="s">
        <v>148</v>
      </c>
      <c r="E132" s="13">
        <v>1049730130</v>
      </c>
    </row>
    <row r="133" spans="1:5" ht="23.25">
      <c r="A133" s="13"/>
      <c r="B133" s="14"/>
      <c r="C133" s="14"/>
      <c r="D133" s="14" t="s">
        <v>149</v>
      </c>
      <c r="E133" s="13">
        <v>1049730114</v>
      </c>
    </row>
    <row r="134" spans="1:5" ht="23.25">
      <c r="A134" s="13"/>
      <c r="B134" s="14"/>
      <c r="C134" s="14"/>
      <c r="D134" s="14" t="s">
        <v>150</v>
      </c>
      <c r="E134" s="13">
        <v>1049730123</v>
      </c>
    </row>
    <row r="135" spans="1:5" ht="23.25">
      <c r="A135" s="13"/>
      <c r="B135" s="14"/>
      <c r="C135" s="14"/>
      <c r="D135" s="14" t="s">
        <v>151</v>
      </c>
      <c r="E135" s="13">
        <v>1049730119</v>
      </c>
    </row>
    <row r="136" spans="1:5" ht="23.25">
      <c r="A136" s="13"/>
      <c r="B136" s="14"/>
      <c r="C136" s="14"/>
      <c r="D136" s="14" t="s">
        <v>152</v>
      </c>
      <c r="E136" s="13">
        <v>1049730131</v>
      </c>
    </row>
    <row r="137" spans="1:5" ht="23.25">
      <c r="A137" s="13"/>
      <c r="B137" s="14"/>
      <c r="C137" s="14"/>
      <c r="D137" s="14" t="s">
        <v>153</v>
      </c>
      <c r="E137" s="13">
        <v>1049730122</v>
      </c>
    </row>
    <row r="138" spans="1:5" ht="23.25">
      <c r="A138" s="13"/>
      <c r="B138" s="14"/>
      <c r="C138" s="14"/>
      <c r="D138" s="14" t="s">
        <v>154</v>
      </c>
      <c r="E138" s="13">
        <v>1049730127</v>
      </c>
    </row>
    <row r="139" spans="1:5" ht="23.25">
      <c r="A139" s="13"/>
      <c r="B139" s="14"/>
      <c r="C139" s="14"/>
      <c r="D139" s="14" t="s">
        <v>155</v>
      </c>
      <c r="E139" s="13">
        <v>1049730115</v>
      </c>
    </row>
    <row r="140" spans="1:5" ht="23.25">
      <c r="A140" s="13"/>
      <c r="B140" s="14"/>
      <c r="C140" s="14"/>
      <c r="D140" s="14" t="s">
        <v>156</v>
      </c>
      <c r="E140" s="13">
        <v>1049730126</v>
      </c>
    </row>
    <row r="141" spans="1:5" ht="23.25">
      <c r="A141" s="13"/>
      <c r="B141" s="14"/>
      <c r="C141" s="14"/>
      <c r="D141" s="14" t="s">
        <v>157</v>
      </c>
      <c r="E141" s="13">
        <v>1049730124</v>
      </c>
    </row>
    <row r="142" spans="1:5" ht="23.25">
      <c r="A142" s="13"/>
      <c r="B142" s="14"/>
      <c r="C142" s="14"/>
      <c r="D142" s="14" t="s">
        <v>158</v>
      </c>
      <c r="E142" s="13">
        <v>1049730121</v>
      </c>
    </row>
    <row r="143" spans="1:5" ht="23.25">
      <c r="A143" s="13"/>
      <c r="B143" s="14"/>
      <c r="C143" s="14"/>
      <c r="D143" s="14" t="s">
        <v>159</v>
      </c>
      <c r="E143" s="13">
        <v>1049730125</v>
      </c>
    </row>
    <row r="144" spans="1:5" ht="23.25">
      <c r="A144" s="13"/>
      <c r="B144" s="14"/>
      <c r="C144" s="14"/>
      <c r="D144" s="14" t="s">
        <v>160</v>
      </c>
      <c r="E144" s="13">
        <v>1049730133</v>
      </c>
    </row>
    <row r="145" spans="1:5" ht="23.25">
      <c r="A145" s="13"/>
      <c r="B145" s="14"/>
      <c r="C145" s="14"/>
      <c r="D145" s="14" t="s">
        <v>161</v>
      </c>
      <c r="E145" s="13">
        <v>1049730116</v>
      </c>
    </row>
    <row r="146" spans="1:5" ht="23.25">
      <c r="A146" s="13"/>
      <c r="B146" s="14"/>
      <c r="C146" s="14"/>
      <c r="D146" s="14" t="s">
        <v>162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163</v>
      </c>
      <c r="C148" s="14" t="s">
        <v>164</v>
      </c>
      <c r="D148" s="14" t="s">
        <v>165</v>
      </c>
      <c r="E148" s="13">
        <v>1049730134</v>
      </c>
    </row>
    <row r="149" spans="1:5" ht="23.25">
      <c r="A149" s="13"/>
      <c r="B149" s="14"/>
      <c r="C149" s="14"/>
      <c r="D149" s="14" t="s">
        <v>166</v>
      </c>
      <c r="E149" s="13">
        <v>1049730135</v>
      </c>
    </row>
    <row r="150" spans="1:5" ht="23.25">
      <c r="A150" s="13"/>
      <c r="B150" s="14"/>
      <c r="C150" s="14"/>
      <c r="D150" s="14" t="s">
        <v>167</v>
      </c>
      <c r="E150" s="13">
        <v>1049730137</v>
      </c>
    </row>
    <row r="151" spans="1:5" ht="23.25">
      <c r="A151" s="13"/>
      <c r="B151" s="14"/>
      <c r="C151" s="14"/>
      <c r="D151" s="14" t="s">
        <v>168</v>
      </c>
      <c r="E151" s="13">
        <v>1049730143</v>
      </c>
    </row>
    <row r="152" spans="1:5" ht="23.25">
      <c r="A152" s="13"/>
      <c r="B152" s="14"/>
      <c r="C152" s="14"/>
      <c r="D152" s="14" t="s">
        <v>169</v>
      </c>
      <c r="E152" s="13">
        <v>1049730136</v>
      </c>
    </row>
    <row r="153" spans="1:5" ht="23.25">
      <c r="A153" s="13"/>
      <c r="B153" s="14"/>
      <c r="C153" s="14"/>
      <c r="D153" s="14" t="s">
        <v>170</v>
      </c>
      <c r="E153" s="13">
        <v>1049730138</v>
      </c>
    </row>
    <row r="154" spans="1:5" ht="23.25">
      <c r="A154" s="13"/>
      <c r="B154" s="14"/>
      <c r="C154" s="14"/>
      <c r="D154" s="14" t="s">
        <v>171</v>
      </c>
      <c r="E154" s="13">
        <v>1049730144</v>
      </c>
    </row>
    <row r="155" spans="1:5" ht="23.25">
      <c r="A155" s="13"/>
      <c r="B155" s="14"/>
      <c r="C155" s="14"/>
      <c r="D155" s="14" t="s">
        <v>172</v>
      </c>
      <c r="E155" s="13">
        <v>1049730139</v>
      </c>
    </row>
    <row r="156" spans="1:5" ht="23.25">
      <c r="A156" s="13"/>
      <c r="B156" s="14"/>
      <c r="C156" s="14"/>
      <c r="D156" s="14" t="s">
        <v>173</v>
      </c>
      <c r="E156" s="13">
        <v>1049730140</v>
      </c>
    </row>
    <row r="157" spans="1:5" ht="23.25">
      <c r="A157" s="13"/>
      <c r="B157" s="14"/>
      <c r="C157" s="14"/>
      <c r="D157" s="14" t="s">
        <v>174</v>
      </c>
      <c r="E157" s="13">
        <v>1049730145</v>
      </c>
    </row>
    <row r="158" spans="1:5" ht="23.25">
      <c r="A158" s="13"/>
      <c r="B158" s="14"/>
      <c r="C158" s="14"/>
      <c r="D158" s="14" t="s">
        <v>175</v>
      </c>
      <c r="E158" s="13">
        <v>1049730146</v>
      </c>
    </row>
    <row r="159" spans="1:5" ht="23.25">
      <c r="A159" s="13"/>
      <c r="B159" s="14"/>
      <c r="C159" s="14"/>
      <c r="D159" s="14" t="s">
        <v>176</v>
      </c>
      <c r="E159" s="13">
        <v>1049730141</v>
      </c>
    </row>
    <row r="160" spans="1:5" ht="23.25">
      <c r="A160" s="13"/>
      <c r="B160" s="14"/>
      <c r="C160" s="14"/>
      <c r="D160" s="14" t="s">
        <v>177</v>
      </c>
      <c r="E160" s="13">
        <v>1049730148</v>
      </c>
    </row>
    <row r="161" spans="1:5" ht="23.25">
      <c r="A161" s="13"/>
      <c r="B161" s="14"/>
      <c r="C161" s="14"/>
      <c r="D161" s="14" t="s">
        <v>164</v>
      </c>
      <c r="E161" s="13">
        <v>1049730142</v>
      </c>
    </row>
    <row r="162" spans="1:5" ht="23.25">
      <c r="A162" s="13"/>
      <c r="B162" s="14"/>
      <c r="C162" s="14"/>
      <c r="D162" s="14" t="s">
        <v>178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179</v>
      </c>
      <c r="C164" s="14" t="s">
        <v>180</v>
      </c>
      <c r="D164" s="14" t="s">
        <v>180</v>
      </c>
      <c r="E164" s="13">
        <v>1049730205</v>
      </c>
    </row>
    <row r="165" spans="1:5" ht="23.25">
      <c r="A165" s="13"/>
      <c r="B165" s="14"/>
      <c r="C165" s="14"/>
      <c r="D165" s="14" t="s">
        <v>181</v>
      </c>
      <c r="E165" s="13">
        <v>1049730196</v>
      </c>
    </row>
    <row r="166" spans="1:5" ht="23.25">
      <c r="A166" s="13"/>
      <c r="B166" s="14"/>
      <c r="C166" s="14"/>
      <c r="D166" s="14" t="s">
        <v>182</v>
      </c>
      <c r="E166" s="13">
        <v>1049730206</v>
      </c>
    </row>
    <row r="167" spans="1:5" ht="23.25">
      <c r="A167" s="13"/>
      <c r="B167" s="14"/>
      <c r="C167" s="14"/>
      <c r="D167" s="14" t="s">
        <v>183</v>
      </c>
      <c r="E167" s="13">
        <v>1049730183</v>
      </c>
    </row>
    <row r="168" spans="1:5" ht="23.25">
      <c r="A168" s="13"/>
      <c r="B168" s="14"/>
      <c r="C168" s="14"/>
      <c r="D168" s="14" t="s">
        <v>184</v>
      </c>
      <c r="E168" s="13">
        <v>1049730207</v>
      </c>
    </row>
    <row r="169" spans="1:5" ht="23.25">
      <c r="A169" s="13"/>
      <c r="B169" s="14"/>
      <c r="C169" s="14"/>
      <c r="D169" s="14" t="s">
        <v>185</v>
      </c>
      <c r="E169" s="13">
        <v>1049730184</v>
      </c>
    </row>
    <row r="170" spans="1:5" ht="23.25">
      <c r="A170" s="13"/>
      <c r="B170" s="14"/>
      <c r="C170" s="14"/>
      <c r="D170" s="14" t="s">
        <v>186</v>
      </c>
      <c r="E170" s="13">
        <v>1049730185</v>
      </c>
    </row>
    <row r="171" spans="1:5" ht="23.25">
      <c r="A171" s="13"/>
      <c r="B171" s="14"/>
      <c r="C171" s="14"/>
      <c r="D171" s="14" t="s">
        <v>187</v>
      </c>
      <c r="E171" s="13">
        <v>1049730200</v>
      </c>
    </row>
    <row r="172" spans="1:5" ht="23.25">
      <c r="A172" s="13"/>
      <c r="B172" s="14"/>
      <c r="C172" s="14"/>
      <c r="D172" s="14" t="s">
        <v>188</v>
      </c>
      <c r="E172" s="13">
        <v>1049730204</v>
      </c>
    </row>
    <row r="173" spans="1:5" ht="23.25">
      <c r="A173" s="13"/>
      <c r="B173" s="14"/>
      <c r="C173" s="14"/>
      <c r="D173" s="14" t="s">
        <v>189</v>
      </c>
      <c r="E173" s="13">
        <v>1049730211</v>
      </c>
    </row>
    <row r="174" spans="1:5" ht="23.25">
      <c r="A174" s="13"/>
      <c r="B174" s="14"/>
      <c r="C174" s="14"/>
      <c r="D174" s="14" t="s">
        <v>190</v>
      </c>
      <c r="E174" s="13">
        <v>1049730186</v>
      </c>
    </row>
    <row r="175" spans="1:5" ht="23.25">
      <c r="A175" s="13"/>
      <c r="B175" s="14"/>
      <c r="C175" s="14"/>
      <c r="D175" s="14" t="s">
        <v>191</v>
      </c>
      <c r="E175" s="13">
        <v>1049730208</v>
      </c>
    </row>
    <row r="176" spans="1:5" ht="23.25">
      <c r="A176" s="13"/>
      <c r="B176" s="14"/>
      <c r="C176" s="14"/>
      <c r="D176" s="14" t="s">
        <v>192</v>
      </c>
      <c r="E176" s="13">
        <v>1049730209</v>
      </c>
    </row>
    <row r="177" spans="1:5" ht="23.25">
      <c r="A177" s="13"/>
      <c r="B177" s="14"/>
      <c r="C177" s="14"/>
      <c r="D177" s="14" t="s">
        <v>193</v>
      </c>
      <c r="E177" s="13">
        <v>1049730210</v>
      </c>
    </row>
    <row r="178" spans="1:5" ht="23.25">
      <c r="A178" s="13"/>
      <c r="B178" s="14"/>
      <c r="C178" s="14"/>
      <c r="D178" s="14" t="s">
        <v>194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195</v>
      </c>
      <c r="C180" s="14" t="s">
        <v>196</v>
      </c>
      <c r="D180" s="24" t="s">
        <v>197</v>
      </c>
      <c r="E180" s="13">
        <v>7249042308</v>
      </c>
    </row>
    <row r="181" spans="1:5" ht="23.25">
      <c r="A181" s="13"/>
      <c r="B181" s="14"/>
      <c r="C181" s="14"/>
      <c r="D181" s="14" t="s">
        <v>198</v>
      </c>
      <c r="E181" s="13">
        <v>1049730187</v>
      </c>
    </row>
    <row r="182" spans="1:5" ht="23.25">
      <c r="A182" s="13"/>
      <c r="B182" s="14"/>
      <c r="C182" s="14"/>
      <c r="D182" s="14" t="s">
        <v>199</v>
      </c>
      <c r="E182" s="13">
        <v>1049730188</v>
      </c>
    </row>
    <row r="183" spans="1:5" ht="23.25">
      <c r="A183" s="13"/>
      <c r="B183" s="14"/>
      <c r="C183" s="14"/>
      <c r="D183" s="14" t="s">
        <v>200</v>
      </c>
      <c r="E183" s="13">
        <v>1049730189</v>
      </c>
    </row>
    <row r="184" spans="1:5" ht="23.25">
      <c r="A184" s="13"/>
      <c r="B184" s="14"/>
      <c r="C184" s="14"/>
      <c r="D184" s="14" t="s">
        <v>201</v>
      </c>
      <c r="E184" s="13">
        <v>1049730190</v>
      </c>
    </row>
    <row r="185" spans="1:5" ht="23.25">
      <c r="A185" s="13"/>
      <c r="B185" s="14"/>
      <c r="C185" s="14"/>
      <c r="D185" s="14" t="s">
        <v>202</v>
      </c>
      <c r="E185" s="13">
        <v>1049730191</v>
      </c>
    </row>
    <row r="186" spans="1:5" ht="23.25">
      <c r="A186" s="13"/>
      <c r="B186" s="14"/>
      <c r="C186" s="14"/>
      <c r="D186" s="14" t="s">
        <v>196</v>
      </c>
      <c r="E186" s="13">
        <v>1049730193</v>
      </c>
    </row>
    <row r="187" spans="1:5" ht="23.25">
      <c r="A187" s="13"/>
      <c r="B187" s="14"/>
      <c r="C187" s="14"/>
      <c r="D187" s="14" t="s">
        <v>203</v>
      </c>
      <c r="E187" s="13">
        <v>1049730192</v>
      </c>
    </row>
    <row r="188" spans="1:5" ht="23.25">
      <c r="A188" s="13"/>
      <c r="B188" s="14"/>
      <c r="C188" s="14"/>
      <c r="D188" s="14" t="s">
        <v>204</v>
      </c>
      <c r="E188" s="13">
        <v>1049730194</v>
      </c>
    </row>
    <row r="189" spans="1:5" ht="23.25">
      <c r="A189" s="13"/>
      <c r="B189" s="14"/>
      <c r="C189" s="14"/>
      <c r="D189" s="14" t="s">
        <v>205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195</v>
      </c>
      <c r="C191" s="14" t="s">
        <v>206</v>
      </c>
      <c r="D191" s="14" t="s">
        <v>207</v>
      </c>
      <c r="E191" s="13">
        <v>1049730197</v>
      </c>
    </row>
    <row r="192" spans="1:5" ht="23.25">
      <c r="A192" s="13"/>
      <c r="B192" s="14"/>
      <c r="C192" s="14"/>
      <c r="D192" s="14" t="s">
        <v>208</v>
      </c>
      <c r="E192" s="13">
        <v>1049730198</v>
      </c>
    </row>
    <row r="193" spans="1:5" ht="23.25">
      <c r="A193" s="13"/>
      <c r="B193" s="14"/>
      <c r="C193" s="14"/>
      <c r="D193" s="14" t="s">
        <v>206</v>
      </c>
      <c r="E193" s="13">
        <v>1049730199</v>
      </c>
    </row>
    <row r="194" spans="1:5" ht="23.25">
      <c r="A194" s="13"/>
      <c r="B194" s="14"/>
      <c r="C194" s="14"/>
      <c r="D194" s="14" t="s">
        <v>209</v>
      </c>
      <c r="E194" s="13">
        <v>1049730201</v>
      </c>
    </row>
    <row r="195" spans="1:5" ht="23.25">
      <c r="A195" s="13"/>
      <c r="B195" s="14"/>
      <c r="C195" s="14"/>
      <c r="D195" s="14" t="s">
        <v>210</v>
      </c>
      <c r="E195" s="13">
        <v>1049730202</v>
      </c>
    </row>
    <row r="196" spans="1:5" ht="23.25">
      <c r="A196" s="13"/>
      <c r="B196" s="14"/>
      <c r="C196" s="14"/>
      <c r="D196" s="14" t="s">
        <v>211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212</v>
      </c>
      <c r="C198" s="14" t="s">
        <v>213</v>
      </c>
      <c r="D198" s="14" t="s">
        <v>214</v>
      </c>
      <c r="E198" s="13">
        <v>1049730154</v>
      </c>
    </row>
    <row r="199" spans="1:5" ht="23.25">
      <c r="A199" s="13"/>
      <c r="B199" s="14"/>
      <c r="C199" s="14"/>
      <c r="D199" s="14" t="s">
        <v>215</v>
      </c>
      <c r="E199" s="13">
        <v>1049730149</v>
      </c>
    </row>
    <row r="200" spans="1:5" ht="23.25">
      <c r="A200" s="13"/>
      <c r="B200" s="14"/>
      <c r="C200" s="14"/>
      <c r="D200" s="14" t="s">
        <v>216</v>
      </c>
      <c r="E200" s="13">
        <v>1049730161</v>
      </c>
    </row>
    <row r="201" spans="1:5" ht="23.25">
      <c r="A201" s="13"/>
      <c r="B201" s="14"/>
      <c r="C201" s="14"/>
      <c r="D201" s="14" t="s">
        <v>217</v>
      </c>
      <c r="E201" s="13">
        <v>1049730155</v>
      </c>
    </row>
    <row r="202" spans="1:5" ht="23.25">
      <c r="A202" s="13"/>
      <c r="B202" s="14"/>
      <c r="C202" s="14"/>
      <c r="D202" s="14" t="s">
        <v>218</v>
      </c>
      <c r="E202" s="13">
        <v>1049730162</v>
      </c>
    </row>
    <row r="203" spans="1:5" ht="23.25">
      <c r="A203" s="13"/>
      <c r="B203" s="14"/>
      <c r="C203" s="14"/>
      <c r="D203" s="14" t="s">
        <v>219</v>
      </c>
      <c r="E203" s="13">
        <v>1049730163</v>
      </c>
    </row>
    <row r="204" spans="1:5" ht="23.25">
      <c r="A204" s="13"/>
      <c r="B204" s="14"/>
      <c r="C204" s="14"/>
      <c r="D204" s="14" t="s">
        <v>213</v>
      </c>
      <c r="E204" s="13">
        <v>1049730150</v>
      </c>
    </row>
    <row r="205" spans="1:5" ht="23.25">
      <c r="A205" s="13"/>
      <c r="B205" s="14"/>
      <c r="C205" s="14"/>
      <c r="D205" s="14" t="s">
        <v>220</v>
      </c>
      <c r="E205" s="13">
        <v>1049730151</v>
      </c>
    </row>
    <row r="206" spans="1:5" ht="23.25">
      <c r="A206" s="13"/>
      <c r="B206" s="14"/>
      <c r="C206" s="14"/>
      <c r="D206" s="14" t="s">
        <v>221</v>
      </c>
      <c r="E206" s="13">
        <v>1049730156</v>
      </c>
    </row>
    <row r="207" spans="1:5" ht="23.25">
      <c r="A207" s="13"/>
      <c r="B207" s="14"/>
      <c r="C207" s="14"/>
      <c r="D207" s="14" t="s">
        <v>222</v>
      </c>
      <c r="E207" s="13">
        <v>1049730164</v>
      </c>
    </row>
    <row r="208" spans="1:5" ht="23.25">
      <c r="A208" s="13"/>
      <c r="B208" s="14"/>
      <c r="C208" s="14"/>
      <c r="D208" s="14" t="s">
        <v>223</v>
      </c>
      <c r="E208" s="13">
        <v>1049730152</v>
      </c>
    </row>
    <row r="209" spans="1:5" ht="23.25">
      <c r="A209" s="13"/>
      <c r="B209" s="14"/>
      <c r="C209" s="14"/>
      <c r="D209" s="14" t="s">
        <v>224</v>
      </c>
      <c r="E209" s="13">
        <v>1049730157</v>
      </c>
    </row>
    <row r="210" spans="1:5" ht="23.25">
      <c r="A210" s="13"/>
      <c r="B210" s="14"/>
      <c r="C210" s="14"/>
      <c r="D210" s="14" t="s">
        <v>225</v>
      </c>
      <c r="E210" s="13">
        <v>1049730158</v>
      </c>
    </row>
    <row r="211" spans="1:5" ht="23.25">
      <c r="A211" s="13"/>
      <c r="B211" s="14"/>
      <c r="C211" s="14"/>
      <c r="D211" s="14" t="s">
        <v>226</v>
      </c>
      <c r="E211" s="13">
        <v>1049730153</v>
      </c>
    </row>
    <row r="212" spans="1:5" ht="23.25">
      <c r="A212" s="13"/>
      <c r="B212" s="14"/>
      <c r="C212" s="14"/>
      <c r="D212" s="14" t="s">
        <v>227</v>
      </c>
      <c r="E212" s="13">
        <v>1049730166</v>
      </c>
    </row>
    <row r="213" spans="1:5" ht="23.25">
      <c r="A213" s="13"/>
      <c r="B213" s="14"/>
      <c r="C213" s="14"/>
      <c r="D213" s="14" t="s">
        <v>228</v>
      </c>
      <c r="E213" s="13">
        <v>1049730159</v>
      </c>
    </row>
    <row r="214" spans="1:5" ht="23.25">
      <c r="A214" s="13"/>
      <c r="B214" s="14"/>
      <c r="C214" s="14"/>
      <c r="D214" s="14" t="s">
        <v>229</v>
      </c>
      <c r="E214" s="13">
        <v>1049730160</v>
      </c>
    </row>
    <row r="215" spans="1:5" ht="23.25">
      <c r="A215" s="13"/>
      <c r="B215" s="14"/>
      <c r="C215" s="14"/>
      <c r="D215" s="14" t="s">
        <v>230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231</v>
      </c>
      <c r="C217" s="14" t="s">
        <v>232</v>
      </c>
      <c r="D217" s="14" t="s">
        <v>233</v>
      </c>
      <c r="E217" s="13">
        <v>1049730176</v>
      </c>
    </row>
    <row r="218" spans="1:5" ht="23.25">
      <c r="A218" s="13"/>
      <c r="B218" s="14"/>
      <c r="C218" s="14"/>
      <c r="D218" s="25" t="s">
        <v>234</v>
      </c>
      <c r="E218" s="13">
        <v>1049730169</v>
      </c>
    </row>
    <row r="219" spans="1:5" ht="23.25">
      <c r="A219" s="13"/>
      <c r="B219" s="14"/>
      <c r="C219" s="14"/>
      <c r="D219" s="14" t="s">
        <v>235</v>
      </c>
      <c r="E219" s="13">
        <v>1049730174</v>
      </c>
    </row>
    <row r="220" spans="1:5" ht="23.25">
      <c r="A220" s="13"/>
      <c r="B220" s="14"/>
      <c r="C220" s="14"/>
      <c r="D220" s="14" t="s">
        <v>236</v>
      </c>
      <c r="E220" s="13">
        <v>1049730175</v>
      </c>
    </row>
    <row r="221" spans="1:5" ht="23.25">
      <c r="A221" s="13"/>
      <c r="B221" s="14"/>
      <c r="C221" s="14"/>
      <c r="D221" s="14" t="s">
        <v>237</v>
      </c>
      <c r="E221" s="13">
        <v>1049730170</v>
      </c>
    </row>
    <row r="222" spans="1:5" ht="23.25">
      <c r="A222" s="13"/>
      <c r="B222" s="14"/>
      <c r="C222" s="14"/>
      <c r="D222" s="14" t="s">
        <v>238</v>
      </c>
      <c r="E222" s="13">
        <v>1049730171</v>
      </c>
    </row>
    <row r="223" spans="1:5" ht="23.25">
      <c r="A223" s="13"/>
      <c r="B223" s="14"/>
      <c r="C223" s="14"/>
      <c r="D223" s="14" t="s">
        <v>239</v>
      </c>
      <c r="E223" s="13">
        <v>1049730173</v>
      </c>
    </row>
    <row r="224" spans="1:5" ht="23.25">
      <c r="A224" s="13"/>
      <c r="B224" s="14"/>
      <c r="C224" s="14"/>
      <c r="D224" s="14" t="s">
        <v>240</v>
      </c>
      <c r="E224" s="13">
        <v>1049730172</v>
      </c>
    </row>
    <row r="225" spans="1:5" ht="23.25">
      <c r="A225" s="13"/>
      <c r="B225" s="14"/>
      <c r="C225" s="14"/>
      <c r="D225" s="14" t="s">
        <v>241</v>
      </c>
      <c r="E225" s="13">
        <v>1049730180</v>
      </c>
    </row>
    <row r="226" spans="1:5" ht="23.25">
      <c r="A226" s="13"/>
      <c r="B226" s="14"/>
      <c r="C226" s="14"/>
      <c r="D226" s="14" t="s">
        <v>242</v>
      </c>
      <c r="E226" s="13">
        <v>1049730177</v>
      </c>
    </row>
    <row r="227" spans="1:5" ht="23.25">
      <c r="A227" s="13"/>
      <c r="B227" s="14"/>
      <c r="C227" s="14"/>
      <c r="D227" s="14" t="s">
        <v>243</v>
      </c>
      <c r="E227" s="13">
        <v>1049730182</v>
      </c>
    </row>
    <row r="228" spans="1:5" ht="23.25">
      <c r="A228" s="13"/>
      <c r="B228" s="14"/>
      <c r="C228" s="14"/>
      <c r="D228" s="14" t="s">
        <v>244</v>
      </c>
      <c r="E228" s="13">
        <v>1049730168</v>
      </c>
    </row>
    <row r="229" spans="1:5" ht="23.25">
      <c r="A229" s="13"/>
      <c r="B229" s="14"/>
      <c r="C229" s="14"/>
      <c r="D229" s="14" t="s">
        <v>245</v>
      </c>
      <c r="E229" s="13">
        <v>1049730179</v>
      </c>
    </row>
    <row r="230" spans="1:5" ht="23.25">
      <c r="A230" s="13"/>
      <c r="B230" s="14"/>
      <c r="C230" s="14"/>
      <c r="D230" s="14" t="s">
        <v>232</v>
      </c>
      <c r="E230" s="13">
        <v>1049730178</v>
      </c>
    </row>
    <row r="231" spans="1:5" ht="23.25">
      <c r="A231" s="13"/>
      <c r="B231" s="14"/>
      <c r="C231" s="14"/>
      <c r="D231" s="14" t="s">
        <v>246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247</v>
      </c>
      <c r="C233" s="14" t="s">
        <v>248</v>
      </c>
      <c r="D233" s="14" t="s">
        <v>248</v>
      </c>
      <c r="E233" s="13">
        <v>1049730227</v>
      </c>
    </row>
    <row r="234" spans="1:5" ht="23.25">
      <c r="A234" s="13"/>
      <c r="B234" s="14"/>
      <c r="C234" s="14"/>
      <c r="D234" s="14" t="s">
        <v>249</v>
      </c>
      <c r="E234" s="13">
        <v>1049730228</v>
      </c>
    </row>
    <row r="235" spans="1:5" ht="23.25">
      <c r="A235" s="13"/>
      <c r="B235" s="14"/>
      <c r="C235" s="14"/>
      <c r="D235" s="14" t="s">
        <v>250</v>
      </c>
      <c r="E235" s="13">
        <v>1049730234</v>
      </c>
    </row>
    <row r="236" spans="1:5" ht="23.25">
      <c r="A236" s="13"/>
      <c r="B236" s="14"/>
      <c r="C236" s="14"/>
      <c r="D236" s="14" t="s">
        <v>251</v>
      </c>
      <c r="E236" s="13">
        <v>1049730239</v>
      </c>
    </row>
    <row r="237" spans="1:5" ht="23.25">
      <c r="A237" s="13"/>
      <c r="B237" s="14"/>
      <c r="C237" s="14"/>
      <c r="D237" s="14" t="s">
        <v>252</v>
      </c>
      <c r="E237" s="13">
        <v>1049730238</v>
      </c>
    </row>
    <row r="238" spans="1:5" ht="23.25">
      <c r="A238" s="13"/>
      <c r="B238" s="14"/>
      <c r="C238" s="14"/>
      <c r="D238" s="14" t="s">
        <v>253</v>
      </c>
      <c r="E238" s="13">
        <v>1049730240</v>
      </c>
    </row>
    <row r="239" spans="1:5" ht="23.25">
      <c r="A239" s="13"/>
      <c r="B239" s="14"/>
      <c r="C239" s="14"/>
      <c r="D239" s="14" t="s">
        <v>254</v>
      </c>
      <c r="E239" s="13">
        <v>1049730235</v>
      </c>
    </row>
    <row r="240" spans="1:5" ht="23.25">
      <c r="A240" s="13"/>
      <c r="B240" s="14"/>
      <c r="C240" s="14"/>
      <c r="D240" s="14" t="s">
        <v>255</v>
      </c>
      <c r="E240" s="13">
        <v>1049730229</v>
      </c>
    </row>
    <row r="241" spans="1:5" ht="23.25">
      <c r="A241" s="13"/>
      <c r="B241" s="14"/>
      <c r="C241" s="14"/>
      <c r="D241" s="14" t="s">
        <v>256</v>
      </c>
      <c r="E241" s="13">
        <v>1049730230</v>
      </c>
    </row>
    <row r="242" spans="1:5" ht="23.25">
      <c r="A242" s="13"/>
      <c r="B242" s="14"/>
      <c r="C242" s="14"/>
      <c r="D242" s="14" t="s">
        <v>257</v>
      </c>
      <c r="E242" s="13">
        <v>1049730233</v>
      </c>
    </row>
    <row r="243" spans="1:5" ht="23.25">
      <c r="A243" s="13"/>
      <c r="B243" s="14"/>
      <c r="C243" s="14"/>
      <c r="D243" s="14" t="s">
        <v>258</v>
      </c>
      <c r="E243" s="13">
        <v>1049730231</v>
      </c>
    </row>
    <row r="244" spans="1:5" ht="23.25">
      <c r="A244" s="13"/>
      <c r="B244" s="14"/>
      <c r="C244" s="14"/>
      <c r="D244" s="14" t="s">
        <v>259</v>
      </c>
      <c r="E244" s="13">
        <v>1049730241</v>
      </c>
    </row>
    <row r="245" spans="1:5" ht="23.25">
      <c r="A245" s="13"/>
      <c r="B245" s="14"/>
      <c r="C245" s="14"/>
      <c r="D245" s="14" t="s">
        <v>260</v>
      </c>
      <c r="E245" s="13">
        <v>1049730242</v>
      </c>
    </row>
    <row r="246" spans="1:5" ht="23.25">
      <c r="A246" s="13"/>
      <c r="B246" s="14"/>
      <c r="C246" s="14"/>
      <c r="D246" s="14" t="s">
        <v>261</v>
      </c>
      <c r="E246" s="13">
        <v>1049730236</v>
      </c>
    </row>
    <row r="247" spans="1:5" ht="23.25">
      <c r="A247" s="13"/>
      <c r="B247" s="14"/>
      <c r="C247" s="14"/>
      <c r="D247" s="14" t="s">
        <v>262</v>
      </c>
      <c r="E247" s="13">
        <v>1049730232</v>
      </c>
    </row>
    <row r="248" spans="1:5" ht="23.25">
      <c r="A248" s="13"/>
      <c r="B248" s="14"/>
      <c r="C248" s="14"/>
      <c r="D248" s="14" t="s">
        <v>263</v>
      </c>
      <c r="E248" s="13">
        <v>1049730243</v>
      </c>
    </row>
    <row r="249" spans="1:5" ht="23.25">
      <c r="A249" s="13"/>
      <c r="B249" s="14"/>
      <c r="C249" s="14"/>
      <c r="D249" s="14" t="s">
        <v>264</v>
      </c>
      <c r="E249" s="13">
        <v>1049730237</v>
      </c>
    </row>
    <row r="250" spans="1:5" ht="23.25">
      <c r="A250" s="13"/>
      <c r="B250" s="14"/>
      <c r="C250" s="14"/>
      <c r="D250" s="14" t="s">
        <v>265</v>
      </c>
      <c r="E250" s="13">
        <v>1049730244</v>
      </c>
    </row>
    <row r="251" spans="1:5" ht="23.25">
      <c r="A251" s="13"/>
      <c r="B251" s="14"/>
      <c r="C251" s="14"/>
      <c r="D251" s="14" t="s">
        <v>266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267</v>
      </c>
      <c r="C253" s="14" t="s">
        <v>268</v>
      </c>
      <c r="D253" s="14" t="s">
        <v>269</v>
      </c>
      <c r="E253" s="13">
        <v>1049730226</v>
      </c>
    </row>
    <row r="254" spans="1:5" ht="23.25">
      <c r="A254" s="13"/>
      <c r="B254" s="14"/>
      <c r="C254" s="14"/>
      <c r="D254" s="14" t="s">
        <v>270</v>
      </c>
      <c r="E254" s="13">
        <v>1049730222</v>
      </c>
    </row>
    <row r="255" spans="1:5" ht="23.25">
      <c r="A255" s="13"/>
      <c r="B255" s="14"/>
      <c r="C255" s="14"/>
      <c r="D255" s="14" t="s">
        <v>271</v>
      </c>
      <c r="E255" s="13">
        <v>1049730223</v>
      </c>
    </row>
    <row r="256" spans="1:5" ht="23.25">
      <c r="A256" s="13"/>
      <c r="B256" s="14"/>
      <c r="C256" s="14"/>
      <c r="D256" s="14" t="s">
        <v>272</v>
      </c>
      <c r="E256" s="13">
        <v>1049730224</v>
      </c>
    </row>
    <row r="257" spans="1:5" ht="23.25">
      <c r="A257" s="13"/>
      <c r="B257" s="14"/>
      <c r="C257" s="14"/>
      <c r="D257" s="14" t="s">
        <v>273</v>
      </c>
      <c r="E257" s="13">
        <v>1049730213</v>
      </c>
    </row>
    <row r="258" spans="1:5" ht="23.25">
      <c r="A258" s="13"/>
      <c r="B258" s="14"/>
      <c r="C258" s="14"/>
      <c r="D258" s="14" t="s">
        <v>274</v>
      </c>
      <c r="E258" s="13">
        <v>1049730214</v>
      </c>
    </row>
    <row r="259" spans="1:5" ht="23.25">
      <c r="A259" s="13"/>
      <c r="B259" s="14"/>
      <c r="C259" s="14"/>
      <c r="D259" s="14" t="s">
        <v>275</v>
      </c>
      <c r="E259" s="13">
        <v>1049730220</v>
      </c>
    </row>
    <row r="260" spans="1:5" ht="23.25">
      <c r="A260" s="13"/>
      <c r="B260" s="14"/>
      <c r="C260" s="14"/>
      <c r="D260" s="14" t="s">
        <v>276</v>
      </c>
      <c r="E260" s="13">
        <v>1049730225</v>
      </c>
    </row>
    <row r="261" spans="1:5" ht="23.25">
      <c r="A261" s="13"/>
      <c r="B261" s="14"/>
      <c r="C261" s="14"/>
      <c r="D261" s="14" t="s">
        <v>277</v>
      </c>
      <c r="E261" s="13">
        <v>1049730215</v>
      </c>
    </row>
    <row r="262" spans="1:5" ht="23.25">
      <c r="A262" s="13"/>
      <c r="B262" s="14"/>
      <c r="C262" s="14"/>
      <c r="D262" s="14" t="s">
        <v>278</v>
      </c>
      <c r="E262" s="13">
        <v>1049730217</v>
      </c>
    </row>
    <row r="263" spans="1:5" ht="23.25">
      <c r="A263" s="13"/>
      <c r="B263" s="14"/>
      <c r="C263" s="14"/>
      <c r="D263" s="14" t="s">
        <v>279</v>
      </c>
      <c r="E263" s="13">
        <v>1049730219</v>
      </c>
    </row>
    <row r="264" spans="1:5" ht="23.25">
      <c r="A264" s="13"/>
      <c r="B264" s="14"/>
      <c r="C264" s="14"/>
      <c r="D264" s="14" t="s">
        <v>268</v>
      </c>
      <c r="E264" s="13">
        <v>1049730212</v>
      </c>
    </row>
    <row r="265" spans="1:5" ht="23.25">
      <c r="A265" s="13"/>
      <c r="B265" s="14"/>
      <c r="C265" s="14"/>
      <c r="D265" s="14" t="s">
        <v>280</v>
      </c>
      <c r="E265" s="13">
        <v>1049730221</v>
      </c>
    </row>
    <row r="266" spans="1:5" ht="23.25">
      <c r="A266" s="13"/>
      <c r="B266" s="14"/>
      <c r="C266" s="14"/>
      <c r="D266" s="14" t="s">
        <v>281</v>
      </c>
      <c r="E266" s="13">
        <v>1049730216</v>
      </c>
    </row>
    <row r="267" spans="1:5" ht="23.25">
      <c r="A267" s="13"/>
      <c r="B267" s="14"/>
      <c r="C267" s="14"/>
      <c r="D267" s="14" t="s">
        <v>282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283</v>
      </c>
      <c r="C269" s="18" t="s">
        <v>284</v>
      </c>
      <c r="D269" s="14" t="s">
        <v>284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admin</cp:lastModifiedBy>
  <cp:lastPrinted>2016-03-12T02:39:58Z</cp:lastPrinted>
  <dcterms:created xsi:type="dcterms:W3CDTF">2015-03-02T11:07:48Z</dcterms:created>
  <dcterms:modified xsi:type="dcterms:W3CDTF">2016-03-20T01:24:34Z</dcterms:modified>
  <cp:category/>
  <cp:version/>
  <cp:contentType/>
  <cp:contentStatus/>
</cp:coreProperties>
</file>