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7800" activeTab="0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E11" authorId="0">
      <text>
        <r>
          <rPr>
            <b/>
            <sz val="9"/>
            <rFont val="Tahoma"/>
            <family val="2"/>
          </rPr>
          <t>ภัทรพงค์  ชูรัตน์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วีรพล  พันธบุตร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ภานุพงศ์  ชูรัตน์</t>
        </r>
      </text>
    </comment>
    <comment ref="E13" authorId="0">
      <text>
        <r>
          <rPr>
            <b/>
            <sz val="9"/>
            <rFont val="Tahoma"/>
            <family val="2"/>
          </rPr>
          <t>อภิวัฒน์  เกี้ยงเก่า</t>
        </r>
      </text>
    </comment>
    <comment ref="E15" authorId="0">
      <text>
        <r>
          <rPr>
            <b/>
            <sz val="9"/>
            <rFont val="Tahoma"/>
            <family val="2"/>
          </rPr>
          <t>นครินทร์  กุรัตน์</t>
        </r>
      </text>
    </comment>
    <comment ref="E16" authorId="0">
      <text>
        <r>
          <rPr>
            <b/>
            <sz val="9"/>
            <rFont val="Tahoma"/>
            <family val="2"/>
          </rPr>
          <t>กฤศวพัฒน์  แสงบุญ</t>
        </r>
      </text>
    </comment>
    <comment ref="E17" authorId="0">
      <text>
        <r>
          <rPr>
            <b/>
            <sz val="9"/>
            <rFont val="Tahoma"/>
            <family val="2"/>
          </rPr>
          <t>จักริน  ศรีสุข</t>
        </r>
      </text>
    </comment>
    <comment ref="E18" authorId="0">
      <text>
        <r>
          <rPr>
            <b/>
            <sz val="9"/>
            <rFont val="Tahoma"/>
            <family val="2"/>
          </rPr>
          <t>ยุรนัน  ทับแสง</t>
        </r>
      </text>
    </comment>
    <comment ref="E19" authorId="0">
      <text>
        <r>
          <rPr>
            <b/>
            <sz val="9"/>
            <rFont val="Tahoma"/>
            <family val="2"/>
          </rPr>
          <t>ยุพาดา  สีลาฆะ</t>
        </r>
      </text>
    </comment>
    <comment ref="E20" authorId="0">
      <text>
        <r>
          <rPr>
            <b/>
            <sz val="9"/>
            <rFont val="Tahoma"/>
            <family val="2"/>
          </rPr>
          <t>อมรรัตน์  นารีนุช</t>
        </r>
      </text>
    </comment>
    <comment ref="E21" authorId="0">
      <text>
        <r>
          <rPr>
            <b/>
            <sz val="9"/>
            <rFont val="Tahoma"/>
            <family val="2"/>
          </rPr>
          <t>เจนจิรา  บุญเรืองนาม</t>
        </r>
      </text>
    </comment>
    <comment ref="E22" authorId="0">
      <text>
        <r>
          <rPr>
            <b/>
            <sz val="9"/>
            <rFont val="Tahoma"/>
            <family val="2"/>
          </rPr>
          <t>พลอยชมพู  สังเกตุ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E18" authorId="0">
      <text>
        <r>
          <rPr>
            <b/>
            <sz val="9"/>
            <rFont val="Tahoma"/>
            <family val="2"/>
          </rPr>
          <t>ภัทรพงค์  ชูรัตน์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>ภานุพงศ์  ชูรัตน์</t>
        </r>
      </text>
    </comment>
    <comment ref="E20" authorId="0">
      <text>
        <r>
          <rPr>
            <b/>
            <sz val="9"/>
            <rFont val="Tahoma"/>
            <family val="2"/>
          </rPr>
          <t>อภิวัฒน์  เกี้ยงเก่า</t>
        </r>
      </text>
    </comment>
    <comment ref="E21" authorId="0">
      <text>
        <r>
          <rPr>
            <b/>
            <sz val="9"/>
            <rFont val="Tahoma"/>
            <family val="2"/>
          </rPr>
          <t>วีรพล  พันธบุตร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นครินทร์  กุรัตน์</t>
        </r>
      </text>
    </comment>
    <comment ref="E23" authorId="0">
      <text>
        <r>
          <rPr>
            <b/>
            <sz val="9"/>
            <rFont val="Tahoma"/>
            <family val="2"/>
          </rPr>
          <t>กฤศวพัฒน์  แสงบุญ</t>
        </r>
      </text>
    </comment>
    <comment ref="E24" authorId="0">
      <text>
        <r>
          <rPr>
            <b/>
            <sz val="9"/>
            <rFont val="Tahoma"/>
            <family val="2"/>
          </rPr>
          <t>จักริน  ศรีสุข</t>
        </r>
      </text>
    </comment>
    <comment ref="E25" authorId="0">
      <text>
        <r>
          <rPr>
            <b/>
            <sz val="9"/>
            <rFont val="Tahoma"/>
            <family val="2"/>
          </rPr>
          <t>ยุรนัน  ทับแสง</t>
        </r>
      </text>
    </comment>
    <comment ref="E26" authorId="0">
      <text>
        <r>
          <rPr>
            <b/>
            <sz val="9"/>
            <rFont val="Tahoma"/>
            <family val="2"/>
          </rPr>
          <t>ยุพาดา  สีลาฆะ</t>
        </r>
      </text>
    </comment>
    <comment ref="E27" authorId="0">
      <text>
        <r>
          <rPr>
            <b/>
            <sz val="9"/>
            <rFont val="Tahoma"/>
            <family val="2"/>
          </rPr>
          <t>อมรรัตน์  นารีนุช</t>
        </r>
      </text>
    </comment>
    <comment ref="E28" authorId="0">
      <text>
        <r>
          <rPr>
            <b/>
            <sz val="9"/>
            <rFont val="Tahoma"/>
            <family val="2"/>
          </rPr>
          <t>เจนจิรา  บุญเรืองนาม</t>
        </r>
      </text>
    </comment>
    <comment ref="E29" authorId="0">
      <text>
        <r>
          <rPr>
            <b/>
            <sz val="9"/>
            <rFont val="Tahoma"/>
            <family val="2"/>
          </rPr>
          <t>พลอยชมพู  สังเกตุ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E11" authorId="0">
      <text>
        <r>
          <rPr>
            <b/>
            <sz val="9"/>
            <rFont val="Tahoma"/>
            <family val="2"/>
          </rPr>
          <t>ภัทรพงค์  ชูรัตน์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ภานุพงศ์  ชูรัตน์</t>
        </r>
      </text>
    </comment>
    <comment ref="E13" authorId="0">
      <text>
        <r>
          <rPr>
            <b/>
            <sz val="9"/>
            <rFont val="Tahoma"/>
            <family val="2"/>
          </rPr>
          <t>อภิวัฒน์  เกี้ยงเก่า</t>
        </r>
      </text>
    </comment>
    <comment ref="E14" authorId="0">
      <text>
        <r>
          <rPr>
            <b/>
            <sz val="9"/>
            <rFont val="Tahoma"/>
            <family val="2"/>
          </rPr>
          <t>วีรพล  พันธบุตร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นครินทร์  กุรัตน์</t>
        </r>
      </text>
    </comment>
    <comment ref="E16" authorId="0">
      <text>
        <r>
          <rPr>
            <b/>
            <sz val="9"/>
            <rFont val="Tahoma"/>
            <family val="2"/>
          </rPr>
          <t>กฤศวพัฒน์  แสงบุญ</t>
        </r>
      </text>
    </comment>
    <comment ref="E17" authorId="0">
      <text>
        <r>
          <rPr>
            <b/>
            <sz val="9"/>
            <rFont val="Tahoma"/>
            <family val="2"/>
          </rPr>
          <t>จักริน  ศรีสุข</t>
        </r>
      </text>
    </comment>
    <comment ref="E18" authorId="0">
      <text>
        <r>
          <rPr>
            <b/>
            <sz val="9"/>
            <rFont val="Tahoma"/>
            <family val="2"/>
          </rPr>
          <t>ยุรนัน  ทับแสง</t>
        </r>
      </text>
    </comment>
    <comment ref="E19" authorId="0">
      <text>
        <r>
          <rPr>
            <b/>
            <sz val="9"/>
            <rFont val="Tahoma"/>
            <family val="2"/>
          </rPr>
          <t>ยุพาดา  สีลาฆะ</t>
        </r>
      </text>
    </comment>
    <comment ref="E20" authorId="0">
      <text>
        <r>
          <rPr>
            <b/>
            <sz val="9"/>
            <rFont val="Tahoma"/>
            <family val="2"/>
          </rPr>
          <t>อมรรัตน์  นารีนุช</t>
        </r>
      </text>
    </comment>
    <comment ref="E21" authorId="0">
      <text>
        <r>
          <rPr>
            <b/>
            <sz val="9"/>
            <rFont val="Tahoma"/>
            <family val="2"/>
          </rPr>
          <t>เจนจิรา  บุญเรืองนาม</t>
        </r>
      </text>
    </comment>
    <comment ref="E22" authorId="0">
      <text>
        <r>
          <rPr>
            <b/>
            <sz val="9"/>
            <rFont val="Tahoma"/>
            <family val="2"/>
          </rPr>
          <t>พลอยชมพู  สังเกตุ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E11" authorId="0">
      <text>
        <r>
          <rPr>
            <b/>
            <sz val="9"/>
            <rFont val="Tahoma"/>
            <family val="2"/>
          </rPr>
          <t>ภัทรพงค์  ชูรัตน์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ภานุพงศ์  ชูรัตน์</t>
        </r>
      </text>
    </comment>
    <comment ref="E13" authorId="0">
      <text>
        <r>
          <rPr>
            <b/>
            <sz val="9"/>
            <rFont val="Tahoma"/>
            <family val="2"/>
          </rPr>
          <t>อภิวัฒน์  เกี้ยงเก่า</t>
        </r>
      </text>
    </comment>
    <comment ref="E14" authorId="0">
      <text>
        <r>
          <rPr>
            <b/>
            <sz val="9"/>
            <rFont val="Tahoma"/>
            <family val="2"/>
          </rPr>
          <t>วีรพล  พันธบุตร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นครินทร์  กุรัตน์</t>
        </r>
      </text>
    </comment>
    <comment ref="E16" authorId="0">
      <text>
        <r>
          <rPr>
            <b/>
            <sz val="9"/>
            <rFont val="Tahoma"/>
            <family val="2"/>
          </rPr>
          <t>กฤศวพัฒน์  แสงบุญ</t>
        </r>
      </text>
    </comment>
    <comment ref="E17" authorId="0">
      <text>
        <r>
          <rPr>
            <b/>
            <sz val="9"/>
            <rFont val="Tahoma"/>
            <family val="2"/>
          </rPr>
          <t>จักริน  ศรีสุข</t>
        </r>
      </text>
    </comment>
    <comment ref="E18" authorId="0">
      <text>
        <r>
          <rPr>
            <b/>
            <sz val="9"/>
            <rFont val="Tahoma"/>
            <family val="2"/>
          </rPr>
          <t>ยุรนัน  ทับแสง</t>
        </r>
      </text>
    </comment>
    <comment ref="E19" authorId="0">
      <text>
        <r>
          <rPr>
            <b/>
            <sz val="9"/>
            <rFont val="Tahoma"/>
            <family val="2"/>
          </rPr>
          <t>ยุพาดา  สีลาฆะ</t>
        </r>
      </text>
    </comment>
    <comment ref="E20" authorId="0">
      <text>
        <r>
          <rPr>
            <b/>
            <sz val="9"/>
            <rFont val="Tahoma"/>
            <family val="2"/>
          </rPr>
          <t>อมรรัตน์  นารีนุช</t>
        </r>
      </text>
    </comment>
    <comment ref="E21" authorId="0">
      <text>
        <r>
          <rPr>
            <b/>
            <sz val="9"/>
            <rFont val="Tahoma"/>
            <family val="2"/>
          </rPr>
          <t>เจนจิรา  บุญเรืองนาม</t>
        </r>
      </text>
    </comment>
    <comment ref="E22" authorId="0">
      <text>
        <r>
          <rPr>
            <b/>
            <sz val="9"/>
            <rFont val="Tahoma"/>
            <family val="2"/>
          </rPr>
          <t>พลอยชมพู  สังเกตุ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E11" authorId="0">
      <text>
        <r>
          <rPr>
            <b/>
            <sz val="9"/>
            <rFont val="Tahoma"/>
            <family val="2"/>
          </rPr>
          <t>ภัทรพงค์  ชูรัตน์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ภานุพงศ์  ชูรัตน์</t>
        </r>
      </text>
    </comment>
    <comment ref="E13" authorId="0">
      <text>
        <r>
          <rPr>
            <b/>
            <sz val="9"/>
            <rFont val="Tahoma"/>
            <family val="2"/>
          </rPr>
          <t>อภิวัฒน์  เกี้ยงเก่า</t>
        </r>
      </text>
    </comment>
    <comment ref="E14" authorId="0">
      <text>
        <r>
          <rPr>
            <b/>
            <sz val="9"/>
            <rFont val="Tahoma"/>
            <family val="2"/>
          </rPr>
          <t>วีรพล  พันธบุตร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นครินทร์  กุรัตน์</t>
        </r>
      </text>
    </comment>
    <comment ref="E16" authorId="0">
      <text>
        <r>
          <rPr>
            <b/>
            <sz val="9"/>
            <rFont val="Tahoma"/>
            <family val="2"/>
          </rPr>
          <t>กฤศวพัฒน์  แสงบุญ</t>
        </r>
      </text>
    </comment>
    <comment ref="E17" authorId="0">
      <text>
        <r>
          <rPr>
            <b/>
            <sz val="9"/>
            <rFont val="Tahoma"/>
            <family val="2"/>
          </rPr>
          <t>จักริน  ศรีสุข</t>
        </r>
      </text>
    </comment>
    <comment ref="E18" authorId="0">
      <text>
        <r>
          <rPr>
            <b/>
            <sz val="9"/>
            <rFont val="Tahoma"/>
            <family val="2"/>
          </rPr>
          <t>ยุรนัน  ทับแสง</t>
        </r>
      </text>
    </comment>
    <comment ref="E19" authorId="0">
      <text>
        <r>
          <rPr>
            <b/>
            <sz val="9"/>
            <rFont val="Tahoma"/>
            <family val="2"/>
          </rPr>
          <t>ยุพาดา  สีลาฆะ</t>
        </r>
      </text>
    </comment>
    <comment ref="E20" authorId="0">
      <text>
        <r>
          <rPr>
            <b/>
            <sz val="9"/>
            <rFont val="Tahoma"/>
            <family val="2"/>
          </rPr>
          <t>อมรรัตน์  นารีนุช</t>
        </r>
      </text>
    </comment>
    <comment ref="E21" authorId="0">
      <text>
        <r>
          <rPr>
            <b/>
            <sz val="9"/>
            <rFont val="Tahoma"/>
            <family val="2"/>
          </rPr>
          <t>เจนจิรา  บุญเรืองนาม</t>
        </r>
      </text>
    </comment>
    <comment ref="E22" authorId="0">
      <text>
        <r>
          <rPr>
            <b/>
            <sz val="9"/>
            <rFont val="Tahoma"/>
            <family val="2"/>
          </rPr>
          <t>พลอยชมพู  สังเกตุ</t>
        </r>
      </text>
    </comment>
  </commentList>
</comments>
</file>

<file path=xl/sharedStrings.xml><?xml version="1.0" encoding="utf-8"?>
<sst xmlns="http://schemas.openxmlformats.org/spreadsheetml/2006/main" count="205" uniqueCount="41">
  <si>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</si>
  <si>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</si>
  <si>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</si>
  <si>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</si>
  <si>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</si>
  <si>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</si>
  <si>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</si>
  <si>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</si>
  <si>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</si>
  <si>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</si>
  <si>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</si>
  <si>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</si>
  <si>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</si>
  <si>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</si>
  <si>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ป่งแดงวิทยาคม</t>
  </si>
  <si>
    <t>บ้านเหล่าหลวงเตาถ่าน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</si>
  <si>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</si>
  <si>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</si>
  <si>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</si>
  <si>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</si>
  <si>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</si>
  <si>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</si>
  <si>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</si>
  <si>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</si>
  <si>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</si>
  <si>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</si>
  <si>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</si>
  <si>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</si>
  <si>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</si>
  <si>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</si>
  <si>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</si>
  <si>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</si>
  <si>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</si>
  <si>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50</t>
  </si>
  <si>
    <t>แบบบันทึกคะแนนการสอบ LAS ชั้นมัธยมศึกษาปีที่ 2 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</si>
  <si>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</si>
  <si>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07</t>
  </si>
  <si>
    <t>o.5</t>
  </si>
  <si>
    <t xml:space="preserve">          4. เพศ  (1  กรอก 1)    (หญิง  กรอก 2 )</t>
  </si>
  <si>
    <r>
      <t>เครือข่าย</t>
    </r>
    <r>
      <rPr>
        <b/>
        <u val="single"/>
        <sz val="16"/>
        <color indexed="8"/>
        <rFont val="TH SarabunPSK"/>
        <family val="2"/>
      </rPr>
      <t>ธารบังอี่</t>
    </r>
  </si>
  <si>
    <t>เครือข่ายธารบังอี่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</si>
</sst>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53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theme="9" tint="-0.24997000396251678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0" xfId="0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56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4" borderId="13" xfId="0" applyFont="1" applyFill="1" applyBorder="1" applyAlignment="1">
      <alignment shrinkToFit="1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 shrinkToFit="1"/>
    </xf>
    <xf numFmtId="0" fontId="6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2" xfId="0" applyFont="1" applyFill="1" applyBorder="1" applyAlignment="1">
      <alignment shrinkToFit="1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quotePrefix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shrinkToFit="1"/>
    </xf>
    <xf numFmtId="0" fontId="50" fillId="0" borderId="11" xfId="0" applyFont="1" applyBorder="1" applyAlignment="1">
      <alignment shrinkToFit="1"/>
    </xf>
    <xf numFmtId="0" fontId="51" fillId="0" borderId="11" xfId="0" applyFont="1" applyBorder="1" applyAlignment="1">
      <alignment horizontal="center" shrinkToFit="1"/>
    </xf>
    <xf numFmtId="0" fontId="56" fillId="0" borderId="11" xfId="0" applyFont="1" applyBorder="1" applyAlignment="1">
      <alignment horizontal="center" shrinkToFit="1"/>
    </xf>
    <xf numFmtId="0" fontId="57" fillId="0" borderId="11" xfId="0" applyFont="1" applyBorder="1" applyAlignment="1">
      <alignment horizontal="center" shrinkToFit="1"/>
    </xf>
    <xf numFmtId="0" fontId="55" fillId="0" borderId="11" xfId="0" applyFont="1" applyBorder="1" applyAlignment="1">
      <alignment horizontal="center" shrinkToFit="1"/>
    </xf>
    <xf numFmtId="0" fontId="6" fillId="34" borderId="12" xfId="0" applyFont="1" applyFill="1" applyBorder="1" applyAlignment="1">
      <alignment horizontal="center" shrinkToFit="1"/>
    </xf>
    <xf numFmtId="2" fontId="0" fillId="0" borderId="10" xfId="0" applyNumberFormat="1" applyBorder="1" applyAlignment="1">
      <alignment shrinkToFit="1"/>
    </xf>
    <xf numFmtId="1" fontId="6" fillId="34" borderId="13" xfId="0" applyNumberFormat="1" applyFont="1" applyFill="1" applyBorder="1" applyAlignment="1">
      <alignment horizontal="center" shrinkToFit="1"/>
    </xf>
    <xf numFmtId="1" fontId="6" fillId="34" borderId="12" xfId="0" applyNumberFormat="1" applyFont="1" applyFill="1" applyBorder="1" applyAlignment="1">
      <alignment horizontal="center" shrinkToFit="1"/>
    </xf>
    <xf numFmtId="0" fontId="0" fillId="0" borderId="15" xfId="0" applyBorder="1" applyAlignment="1">
      <alignment/>
    </xf>
    <xf numFmtId="0" fontId="6" fillId="34" borderId="16" xfId="0" applyFont="1" applyFill="1" applyBorder="1" applyAlignment="1">
      <alignment shrinkToFit="1"/>
    </xf>
    <xf numFmtId="0" fontId="6" fillId="34" borderId="16" xfId="0" applyFont="1" applyFill="1" applyBorder="1" applyAlignment="1" quotePrefix="1">
      <alignment horizontal="center" shrinkToFit="1"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4" fillId="0" borderId="11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shrinkToFit="1"/>
    </xf>
    <xf numFmtId="1" fontId="6" fillId="34" borderId="16" xfId="0" applyNumberFormat="1" applyFont="1" applyFill="1" applyBorder="1" applyAlignment="1">
      <alignment horizontal="center" shrinkToFit="1"/>
    </xf>
    <xf numFmtId="0" fontId="6" fillId="34" borderId="16" xfId="0" applyFont="1" applyFill="1" applyBorder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5.140625" style="3" customWidth="1"/>
    <col min="2" max="2" width="10.140625" style="0" customWidth="1"/>
    <col min="3" max="3" width="7.421875" style="85" customWidth="1"/>
    <col min="4" max="4" width="5.28125" style="85" customWidth="1"/>
    <col min="5" max="5" width="23.8515625" style="0" customWidth="1"/>
    <col min="6" max="6" width="5.140625" style="85" customWidth="1"/>
    <col min="7" max="7" width="10.421875" style="0" customWidth="1"/>
    <col min="9" max="29" width="4.140625" style="0" customWidth="1"/>
    <col min="30" max="43" width="4.140625" style="3" customWidth="1"/>
    <col min="44" max="44" width="6.421875" style="0" customWidth="1"/>
    <col min="45" max="45" width="14.00390625" style="10" customWidth="1"/>
    <col min="46" max="46" width="12.00390625" style="10" customWidth="1"/>
    <col min="47" max="51" width="5.57421875" style="10" customWidth="1"/>
    <col min="52" max="59" width="8.57421875" style="10" customWidth="1"/>
  </cols>
  <sheetData>
    <row r="1" spans="2:28" ht="27.75">
      <c r="B1" s="74" t="s">
        <v>31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39</v>
      </c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1</v>
      </c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9" s="2" customFormat="1" ht="24">
      <c r="B4" s="2" t="s">
        <v>2</v>
      </c>
      <c r="C4" s="19"/>
      <c r="D4" s="19"/>
      <c r="F4" s="19" t="s">
        <v>3</v>
      </c>
      <c r="N4" s="19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2:59" s="2" customFormat="1" ht="24">
      <c r="B5" s="2" t="s">
        <v>4</v>
      </c>
      <c r="C5" s="19"/>
      <c r="D5" s="19"/>
      <c r="F5" s="19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2:59" s="2" customFormat="1" ht="24">
      <c r="B6" s="2" t="s">
        <v>38</v>
      </c>
      <c r="C6" s="19"/>
      <c r="D6" s="19"/>
      <c r="F6" s="19" t="s">
        <v>6</v>
      </c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2:59" s="2" customFormat="1" ht="24">
      <c r="B7" s="2" t="s">
        <v>32</v>
      </c>
      <c r="C7" s="19"/>
      <c r="D7" s="19"/>
      <c r="F7" s="19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45" ht="24">
      <c r="A8" s="69" t="s">
        <v>17</v>
      </c>
      <c r="B8" s="75" t="s">
        <v>7</v>
      </c>
      <c r="C8" s="76" t="s">
        <v>18</v>
      </c>
      <c r="D8" s="79" t="s">
        <v>8</v>
      </c>
      <c r="E8" s="80" t="s">
        <v>9</v>
      </c>
      <c r="F8" s="79" t="s">
        <v>10</v>
      </c>
      <c r="G8" s="81" t="s">
        <v>11</v>
      </c>
      <c r="H8" s="72" t="s">
        <v>13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69" t="s">
        <v>22</v>
      </c>
      <c r="AS8" s="67" t="s">
        <v>25</v>
      </c>
    </row>
    <row r="9" spans="1:45" ht="24">
      <c r="A9" s="70"/>
      <c r="B9" s="75"/>
      <c r="C9" s="77"/>
      <c r="D9" s="79"/>
      <c r="E9" s="80"/>
      <c r="F9" s="79"/>
      <c r="G9" s="81"/>
      <c r="H9" s="47" t="s">
        <v>12</v>
      </c>
      <c r="I9" s="48">
        <v>1</v>
      </c>
      <c r="J9" s="48">
        <v>2</v>
      </c>
      <c r="K9" s="48">
        <v>3</v>
      </c>
      <c r="L9" s="48">
        <v>4</v>
      </c>
      <c r="M9" s="48">
        <v>5</v>
      </c>
      <c r="N9" s="48">
        <v>6</v>
      </c>
      <c r="O9" s="48">
        <v>7</v>
      </c>
      <c r="P9" s="48">
        <v>8</v>
      </c>
      <c r="Q9" s="48">
        <v>9</v>
      </c>
      <c r="R9" s="48">
        <v>10</v>
      </c>
      <c r="S9" s="48">
        <v>11</v>
      </c>
      <c r="T9" s="48">
        <v>12</v>
      </c>
      <c r="U9" s="48">
        <v>13</v>
      </c>
      <c r="V9" s="48">
        <v>14</v>
      </c>
      <c r="W9" s="48">
        <v>15</v>
      </c>
      <c r="X9" s="48">
        <v>16</v>
      </c>
      <c r="Y9" s="48">
        <v>17</v>
      </c>
      <c r="Z9" s="48">
        <v>18</v>
      </c>
      <c r="AA9" s="48">
        <v>19</v>
      </c>
      <c r="AB9" s="48">
        <v>20</v>
      </c>
      <c r="AC9" s="48">
        <v>21</v>
      </c>
      <c r="AD9" s="48">
        <v>22</v>
      </c>
      <c r="AE9" s="48">
        <v>23</v>
      </c>
      <c r="AF9" s="48">
        <v>24</v>
      </c>
      <c r="AG9" s="48">
        <v>25</v>
      </c>
      <c r="AH9" s="48">
        <v>26</v>
      </c>
      <c r="AI9" s="48">
        <v>27</v>
      </c>
      <c r="AJ9" s="48">
        <v>28</v>
      </c>
      <c r="AK9" s="48">
        <v>29</v>
      </c>
      <c r="AL9" s="48">
        <v>30</v>
      </c>
      <c r="AM9" s="48">
        <v>31</v>
      </c>
      <c r="AN9" s="48">
        <v>32</v>
      </c>
      <c r="AO9" s="48">
        <v>33</v>
      </c>
      <c r="AP9" s="48">
        <v>34</v>
      </c>
      <c r="AQ9" s="48">
        <v>35</v>
      </c>
      <c r="AR9" s="71"/>
      <c r="AS9" s="68"/>
    </row>
    <row r="10" spans="1:59" s="6" customFormat="1" ht="24">
      <c r="A10" s="71"/>
      <c r="B10" s="75"/>
      <c r="C10" s="78"/>
      <c r="D10" s="79"/>
      <c r="E10" s="80"/>
      <c r="F10" s="79"/>
      <c r="G10" s="81"/>
      <c r="H10" s="49" t="s">
        <v>16</v>
      </c>
      <c r="I10" s="50">
        <v>1</v>
      </c>
      <c r="J10" s="50">
        <v>1</v>
      </c>
      <c r="K10" s="50">
        <v>1</v>
      </c>
      <c r="L10" s="50">
        <v>1</v>
      </c>
      <c r="M10" s="50">
        <v>1</v>
      </c>
      <c r="N10" s="50">
        <v>1</v>
      </c>
      <c r="O10" s="50">
        <v>1</v>
      </c>
      <c r="P10" s="50">
        <v>1</v>
      </c>
      <c r="Q10" s="50">
        <v>1</v>
      </c>
      <c r="R10" s="50">
        <v>1</v>
      </c>
      <c r="S10" s="50">
        <v>1</v>
      </c>
      <c r="T10" s="50">
        <v>1</v>
      </c>
      <c r="U10" s="50">
        <v>1</v>
      </c>
      <c r="V10" s="50">
        <v>1</v>
      </c>
      <c r="W10" s="50">
        <v>1</v>
      </c>
      <c r="X10" s="50">
        <v>1</v>
      </c>
      <c r="Y10" s="50">
        <v>1</v>
      </c>
      <c r="Z10" s="50">
        <v>1</v>
      </c>
      <c r="AA10" s="50">
        <v>1</v>
      </c>
      <c r="AB10" s="50">
        <v>1</v>
      </c>
      <c r="AC10" s="50">
        <v>1</v>
      </c>
      <c r="AD10" s="50">
        <v>1</v>
      </c>
      <c r="AE10" s="50">
        <v>1</v>
      </c>
      <c r="AF10" s="50">
        <v>1</v>
      </c>
      <c r="AG10" s="50">
        <v>1</v>
      </c>
      <c r="AH10" s="50">
        <v>1</v>
      </c>
      <c r="AI10" s="51">
        <v>4</v>
      </c>
      <c r="AJ10" s="51">
        <v>4</v>
      </c>
      <c r="AK10" s="51">
        <v>4</v>
      </c>
      <c r="AL10" s="51">
        <v>4</v>
      </c>
      <c r="AM10" s="52">
        <v>1</v>
      </c>
      <c r="AN10" s="52">
        <v>1</v>
      </c>
      <c r="AO10" s="53">
        <v>2</v>
      </c>
      <c r="AP10" s="53">
        <v>2</v>
      </c>
      <c r="AQ10" s="53">
        <v>2</v>
      </c>
      <c r="AR10" s="4">
        <f>SUM(I10:AQ10)</f>
        <v>50</v>
      </c>
      <c r="AS10" s="13" t="s">
        <v>26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s="33" customFormat="1" ht="24">
      <c r="A11" s="32" t="s">
        <v>15</v>
      </c>
      <c r="B11" s="32">
        <v>1049730179</v>
      </c>
      <c r="C11" s="34">
        <v>1</v>
      </c>
      <c r="D11" s="34">
        <v>2</v>
      </c>
      <c r="E11" s="56">
        <v>1499800002035</v>
      </c>
      <c r="F11" s="56">
        <v>1</v>
      </c>
      <c r="G11" s="34">
        <v>10</v>
      </c>
      <c r="H11" s="34"/>
      <c r="I11" s="34">
        <v>0</v>
      </c>
      <c r="J11" s="34">
        <v>0</v>
      </c>
      <c r="K11" s="34">
        <v>1</v>
      </c>
      <c r="L11" s="34">
        <v>0</v>
      </c>
      <c r="M11" s="34">
        <v>0</v>
      </c>
      <c r="N11" s="34">
        <v>1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1</v>
      </c>
      <c r="V11" s="34">
        <v>0</v>
      </c>
      <c r="W11" s="34">
        <v>1</v>
      </c>
      <c r="X11" s="34">
        <v>0</v>
      </c>
      <c r="Y11" s="34">
        <v>1</v>
      </c>
      <c r="Z11" s="34">
        <v>0</v>
      </c>
      <c r="AA11" s="34">
        <v>0</v>
      </c>
      <c r="AB11" s="34">
        <v>0</v>
      </c>
      <c r="AC11" s="32">
        <v>0</v>
      </c>
      <c r="AD11" s="32">
        <v>0</v>
      </c>
      <c r="AE11" s="32">
        <v>0</v>
      </c>
      <c r="AF11" s="32">
        <v>1</v>
      </c>
      <c r="AG11" s="32">
        <v>0</v>
      </c>
      <c r="AH11" s="32">
        <v>0</v>
      </c>
      <c r="AI11" s="32">
        <v>0</v>
      </c>
      <c r="AJ11" s="32">
        <v>3</v>
      </c>
      <c r="AK11" s="32">
        <v>2</v>
      </c>
      <c r="AL11" s="32">
        <v>1</v>
      </c>
      <c r="AM11" s="32">
        <v>1</v>
      </c>
      <c r="AN11" s="32">
        <v>0</v>
      </c>
      <c r="AO11" s="32">
        <v>0</v>
      </c>
      <c r="AP11" s="32">
        <v>1</v>
      </c>
      <c r="AQ11" s="32">
        <v>2</v>
      </c>
      <c r="AR11" s="33">
        <f>SUM(I11:AQ11)</f>
        <v>16</v>
      </c>
      <c r="AS11" s="36">
        <f>(6*AR11)/50</f>
        <v>1.92</v>
      </c>
      <c r="AT11" s="37" t="s">
        <v>33</v>
      </c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</row>
    <row r="12" spans="1:59" s="39" customFormat="1" ht="24">
      <c r="A12" s="38" t="s">
        <v>15</v>
      </c>
      <c r="B12" s="38">
        <v>1049730179</v>
      </c>
      <c r="C12" s="54">
        <v>1</v>
      </c>
      <c r="D12" s="54">
        <v>3</v>
      </c>
      <c r="E12" s="57">
        <v>1499800001764</v>
      </c>
      <c r="F12" s="57">
        <v>1</v>
      </c>
      <c r="G12" s="40">
        <v>99</v>
      </c>
      <c r="H12" s="54"/>
      <c r="I12" s="54">
        <v>0</v>
      </c>
      <c r="J12" s="54">
        <v>1</v>
      </c>
      <c r="K12" s="54">
        <v>0</v>
      </c>
      <c r="L12" s="54">
        <v>1</v>
      </c>
      <c r="M12" s="54">
        <v>0</v>
      </c>
      <c r="N12" s="54">
        <v>0</v>
      </c>
      <c r="O12" s="54">
        <v>1</v>
      </c>
      <c r="P12" s="54">
        <v>1</v>
      </c>
      <c r="Q12" s="54">
        <v>1</v>
      </c>
      <c r="R12" s="54">
        <v>0</v>
      </c>
      <c r="S12" s="54">
        <v>1</v>
      </c>
      <c r="T12" s="54">
        <v>0</v>
      </c>
      <c r="U12" s="54">
        <v>0</v>
      </c>
      <c r="V12" s="54">
        <v>1</v>
      </c>
      <c r="W12" s="54">
        <v>0</v>
      </c>
      <c r="X12" s="54">
        <v>1</v>
      </c>
      <c r="Y12" s="54">
        <v>1</v>
      </c>
      <c r="Z12" s="54">
        <v>0</v>
      </c>
      <c r="AA12" s="54">
        <v>0</v>
      </c>
      <c r="AB12" s="54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1</v>
      </c>
      <c r="AI12" s="38">
        <v>2</v>
      </c>
      <c r="AJ12" s="38">
        <v>2</v>
      </c>
      <c r="AK12" s="38">
        <v>0</v>
      </c>
      <c r="AL12" s="38">
        <v>4</v>
      </c>
      <c r="AM12" s="38">
        <v>0.5</v>
      </c>
      <c r="AN12" s="38">
        <v>0</v>
      </c>
      <c r="AO12" s="38">
        <v>2</v>
      </c>
      <c r="AP12" s="38">
        <v>0</v>
      </c>
      <c r="AQ12" s="38">
        <v>0</v>
      </c>
      <c r="AR12" s="39">
        <f aca="true" t="shared" si="0" ref="AR12:AR22">SUM(I12:AQ12)</f>
        <v>20.5</v>
      </c>
      <c r="AS12" s="36">
        <f aca="true" t="shared" si="1" ref="AS12:AS22">(6*AR12)/50</f>
        <v>2.46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</row>
    <row r="13" spans="1:59" s="39" customFormat="1" ht="24">
      <c r="A13" s="38" t="s">
        <v>15</v>
      </c>
      <c r="B13" s="38">
        <v>1049730179</v>
      </c>
      <c r="C13" s="54">
        <v>1</v>
      </c>
      <c r="D13" s="54">
        <v>4</v>
      </c>
      <c r="E13" s="57">
        <v>1499900350078</v>
      </c>
      <c r="F13" s="57">
        <v>1</v>
      </c>
      <c r="G13" s="40">
        <v>99</v>
      </c>
      <c r="H13" s="54"/>
      <c r="I13" s="54">
        <v>1</v>
      </c>
      <c r="J13" s="54">
        <v>0</v>
      </c>
      <c r="K13" s="54">
        <v>0</v>
      </c>
      <c r="L13" s="54">
        <v>1</v>
      </c>
      <c r="M13" s="54">
        <v>1</v>
      </c>
      <c r="N13" s="54">
        <v>0</v>
      </c>
      <c r="O13" s="54">
        <v>1</v>
      </c>
      <c r="P13" s="54">
        <v>0</v>
      </c>
      <c r="Q13" s="54">
        <v>1</v>
      </c>
      <c r="R13" s="54">
        <v>1</v>
      </c>
      <c r="S13" s="54">
        <v>0</v>
      </c>
      <c r="T13" s="54">
        <v>0</v>
      </c>
      <c r="U13" s="54">
        <v>1</v>
      </c>
      <c r="V13" s="54">
        <v>0</v>
      </c>
      <c r="W13" s="54">
        <v>1</v>
      </c>
      <c r="X13" s="54">
        <v>1</v>
      </c>
      <c r="Y13" s="54">
        <v>1</v>
      </c>
      <c r="Z13" s="54">
        <v>1</v>
      </c>
      <c r="AA13" s="54">
        <v>1</v>
      </c>
      <c r="AB13" s="54">
        <v>0</v>
      </c>
      <c r="AC13" s="38">
        <v>0</v>
      </c>
      <c r="AD13" s="38">
        <v>1</v>
      </c>
      <c r="AE13" s="38">
        <v>0</v>
      </c>
      <c r="AF13" s="38">
        <v>1</v>
      </c>
      <c r="AG13" s="38">
        <v>0</v>
      </c>
      <c r="AH13" s="38">
        <v>1</v>
      </c>
      <c r="AI13" s="38">
        <v>3</v>
      </c>
      <c r="AJ13" s="38">
        <v>4</v>
      </c>
      <c r="AK13" s="38">
        <v>2</v>
      </c>
      <c r="AL13" s="38">
        <v>3</v>
      </c>
      <c r="AM13" s="38">
        <v>1</v>
      </c>
      <c r="AN13" s="38">
        <v>0</v>
      </c>
      <c r="AO13" s="38">
        <v>2</v>
      </c>
      <c r="AP13" s="38">
        <v>0</v>
      </c>
      <c r="AQ13" s="38">
        <v>0</v>
      </c>
      <c r="AR13" s="39">
        <f t="shared" si="0"/>
        <v>30</v>
      </c>
      <c r="AS13" s="36">
        <f t="shared" si="1"/>
        <v>3.6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</row>
    <row r="14" spans="1:59" s="39" customFormat="1" ht="24">
      <c r="A14" s="38" t="s">
        <v>15</v>
      </c>
      <c r="B14" s="38">
        <v>1049730179</v>
      </c>
      <c r="C14" s="54">
        <v>1</v>
      </c>
      <c r="D14" s="54">
        <v>5</v>
      </c>
      <c r="E14" s="57">
        <v>1499800000857</v>
      </c>
      <c r="F14" s="57">
        <v>1</v>
      </c>
      <c r="G14" s="40" t="s">
        <v>36</v>
      </c>
      <c r="H14" s="54"/>
      <c r="I14" s="54">
        <v>1</v>
      </c>
      <c r="J14" s="54">
        <v>0</v>
      </c>
      <c r="K14" s="54">
        <v>0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1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1</v>
      </c>
      <c r="Y14" s="54">
        <v>0</v>
      </c>
      <c r="Z14" s="54">
        <v>1</v>
      </c>
      <c r="AA14" s="54">
        <v>0</v>
      </c>
      <c r="AB14" s="54">
        <v>0</v>
      </c>
      <c r="AC14" s="38">
        <v>0</v>
      </c>
      <c r="AD14" s="38">
        <v>0</v>
      </c>
      <c r="AE14" s="38">
        <v>0</v>
      </c>
      <c r="AF14" s="38">
        <v>1</v>
      </c>
      <c r="AG14" s="38">
        <v>1</v>
      </c>
      <c r="AH14" s="38">
        <v>1</v>
      </c>
      <c r="AI14" s="38">
        <v>0</v>
      </c>
      <c r="AJ14" s="38">
        <v>1</v>
      </c>
      <c r="AK14" s="38">
        <v>3</v>
      </c>
      <c r="AL14" s="38">
        <v>2</v>
      </c>
      <c r="AM14" s="38">
        <v>0.5</v>
      </c>
      <c r="AN14" s="38">
        <v>0</v>
      </c>
      <c r="AO14" s="38">
        <v>0</v>
      </c>
      <c r="AP14" s="38">
        <v>0</v>
      </c>
      <c r="AQ14" s="38">
        <v>2</v>
      </c>
      <c r="AR14" s="39">
        <f t="shared" si="0"/>
        <v>16.5</v>
      </c>
      <c r="AS14" s="36">
        <f t="shared" si="1"/>
        <v>1.98</v>
      </c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</row>
    <row r="15" spans="1:59" s="39" customFormat="1" ht="24">
      <c r="A15" s="38" t="s">
        <v>14</v>
      </c>
      <c r="B15" s="38">
        <v>1049730178</v>
      </c>
      <c r="C15" s="54">
        <v>1</v>
      </c>
      <c r="D15" s="54">
        <v>1</v>
      </c>
      <c r="E15" s="57">
        <v>1499800000857</v>
      </c>
      <c r="F15" s="57">
        <v>1</v>
      </c>
      <c r="G15" s="40">
        <v>99</v>
      </c>
      <c r="H15" s="54"/>
      <c r="I15" s="54">
        <v>1</v>
      </c>
      <c r="J15" s="54">
        <v>0</v>
      </c>
      <c r="K15" s="54">
        <v>0</v>
      </c>
      <c r="L15" s="54">
        <v>0</v>
      </c>
      <c r="M15" s="54">
        <v>1</v>
      </c>
      <c r="N15" s="54">
        <v>0</v>
      </c>
      <c r="O15" s="54">
        <v>1</v>
      </c>
      <c r="P15" s="54">
        <v>1</v>
      </c>
      <c r="Q15" s="54">
        <v>1</v>
      </c>
      <c r="R15" s="54">
        <v>0</v>
      </c>
      <c r="S15" s="54">
        <v>1</v>
      </c>
      <c r="T15" s="54">
        <v>0</v>
      </c>
      <c r="U15" s="54">
        <v>1</v>
      </c>
      <c r="V15" s="54">
        <v>0</v>
      </c>
      <c r="W15" s="54">
        <v>0</v>
      </c>
      <c r="X15" s="54">
        <v>1</v>
      </c>
      <c r="Y15" s="54">
        <v>1</v>
      </c>
      <c r="Z15" s="54">
        <v>0</v>
      </c>
      <c r="AA15" s="54">
        <v>1</v>
      </c>
      <c r="AB15" s="54">
        <v>0</v>
      </c>
      <c r="AC15" s="38">
        <v>0</v>
      </c>
      <c r="AD15" s="38">
        <v>0</v>
      </c>
      <c r="AE15" s="38">
        <v>0</v>
      </c>
      <c r="AF15" s="38">
        <v>1</v>
      </c>
      <c r="AG15" s="38">
        <v>0</v>
      </c>
      <c r="AH15" s="38">
        <v>0</v>
      </c>
      <c r="AI15" s="38">
        <v>1</v>
      </c>
      <c r="AJ15" s="38">
        <v>3</v>
      </c>
      <c r="AK15" s="38">
        <v>0</v>
      </c>
      <c r="AL15" s="38">
        <v>3</v>
      </c>
      <c r="AM15" s="38">
        <v>1</v>
      </c>
      <c r="AN15" s="38">
        <v>0</v>
      </c>
      <c r="AO15" s="38">
        <v>2</v>
      </c>
      <c r="AP15" s="38">
        <v>0</v>
      </c>
      <c r="AQ15" s="38">
        <v>2</v>
      </c>
      <c r="AR15" s="39">
        <f t="shared" si="0"/>
        <v>23</v>
      </c>
      <c r="AS15" s="36">
        <f t="shared" si="1"/>
        <v>2.76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</row>
    <row r="16" spans="1:59" s="39" customFormat="1" ht="24">
      <c r="A16" s="38" t="s">
        <v>14</v>
      </c>
      <c r="B16" s="38">
        <v>1049730178</v>
      </c>
      <c r="C16" s="54">
        <v>1</v>
      </c>
      <c r="D16" s="54">
        <v>2</v>
      </c>
      <c r="E16" s="57">
        <v>1499800000857</v>
      </c>
      <c r="F16" s="57">
        <v>1</v>
      </c>
      <c r="G16" s="40">
        <v>99</v>
      </c>
      <c r="H16" s="54"/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54">
        <v>1</v>
      </c>
      <c r="S16" s="38">
        <v>0</v>
      </c>
      <c r="T16" s="54">
        <v>1</v>
      </c>
      <c r="U16" s="38">
        <v>0</v>
      </c>
      <c r="V16" s="38">
        <v>0</v>
      </c>
      <c r="W16" s="54">
        <v>1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1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0.5</v>
      </c>
      <c r="AN16" s="38">
        <v>0</v>
      </c>
      <c r="AO16" s="38">
        <v>2</v>
      </c>
      <c r="AP16" s="38">
        <v>1</v>
      </c>
      <c r="AQ16" s="38">
        <v>1</v>
      </c>
      <c r="AR16" s="39">
        <f t="shared" si="0"/>
        <v>8.5</v>
      </c>
      <c r="AS16" s="36">
        <f t="shared" si="1"/>
        <v>1.02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</row>
    <row r="17" spans="1:59" s="39" customFormat="1" ht="24">
      <c r="A17" s="38" t="s">
        <v>14</v>
      </c>
      <c r="B17" s="38">
        <v>1049730178</v>
      </c>
      <c r="C17" s="54">
        <v>1</v>
      </c>
      <c r="D17" s="54">
        <v>3</v>
      </c>
      <c r="E17" s="57">
        <v>1499800000857</v>
      </c>
      <c r="F17" s="57">
        <v>1</v>
      </c>
      <c r="G17" s="40">
        <v>99</v>
      </c>
      <c r="H17" s="54"/>
      <c r="I17" s="38">
        <v>0</v>
      </c>
      <c r="J17" s="38">
        <v>1</v>
      </c>
      <c r="K17" s="38">
        <v>0</v>
      </c>
      <c r="L17" s="38">
        <v>1</v>
      </c>
      <c r="M17" s="38">
        <v>1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1</v>
      </c>
      <c r="Z17" s="38">
        <v>0</v>
      </c>
      <c r="AA17" s="38">
        <v>0</v>
      </c>
      <c r="AB17" s="38">
        <v>0</v>
      </c>
      <c r="AC17" s="38">
        <v>0</v>
      </c>
      <c r="AD17" s="38">
        <v>1</v>
      </c>
      <c r="AE17" s="38">
        <v>0</v>
      </c>
      <c r="AF17" s="38">
        <v>0</v>
      </c>
      <c r="AG17" s="38">
        <v>1</v>
      </c>
      <c r="AH17" s="38">
        <v>0</v>
      </c>
      <c r="AI17" s="38">
        <v>0</v>
      </c>
      <c r="AJ17" s="38">
        <v>3</v>
      </c>
      <c r="AK17" s="38">
        <v>1</v>
      </c>
      <c r="AL17" s="38">
        <v>0</v>
      </c>
      <c r="AM17" s="38">
        <v>0.5</v>
      </c>
      <c r="AN17" s="38">
        <v>0</v>
      </c>
      <c r="AO17" s="38">
        <v>2</v>
      </c>
      <c r="AP17" s="38">
        <v>2</v>
      </c>
      <c r="AQ17" s="38">
        <v>1</v>
      </c>
      <c r="AR17" s="39">
        <f t="shared" si="0"/>
        <v>15.5</v>
      </c>
      <c r="AS17" s="36">
        <f t="shared" si="1"/>
        <v>1.86</v>
      </c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</row>
    <row r="18" spans="1:59" s="39" customFormat="1" ht="24">
      <c r="A18" s="38" t="s">
        <v>14</v>
      </c>
      <c r="B18" s="38">
        <v>1049730178</v>
      </c>
      <c r="C18" s="54">
        <v>1</v>
      </c>
      <c r="D18" s="54">
        <v>4</v>
      </c>
      <c r="E18" s="57">
        <v>1499800000857</v>
      </c>
      <c r="F18" s="57">
        <v>1</v>
      </c>
      <c r="G18" s="40">
        <v>99</v>
      </c>
      <c r="H18" s="54"/>
      <c r="I18" s="38">
        <v>1</v>
      </c>
      <c r="J18" s="38">
        <v>1</v>
      </c>
      <c r="K18" s="38">
        <v>1</v>
      </c>
      <c r="L18" s="38">
        <v>0</v>
      </c>
      <c r="M18" s="38">
        <v>1</v>
      </c>
      <c r="N18" s="38">
        <v>1</v>
      </c>
      <c r="O18" s="38">
        <v>1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1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1</v>
      </c>
      <c r="AI18" s="38">
        <v>0</v>
      </c>
      <c r="AJ18" s="38">
        <v>0</v>
      </c>
      <c r="AK18" s="38">
        <v>0</v>
      </c>
      <c r="AL18" s="38">
        <v>0</v>
      </c>
      <c r="AM18" s="38">
        <v>1</v>
      </c>
      <c r="AN18" s="38">
        <v>0</v>
      </c>
      <c r="AO18" s="38">
        <v>1</v>
      </c>
      <c r="AP18" s="38">
        <v>1</v>
      </c>
      <c r="AQ18" s="38">
        <v>1</v>
      </c>
      <c r="AR18" s="39">
        <f t="shared" si="0"/>
        <v>12</v>
      </c>
      <c r="AS18" s="36">
        <f t="shared" si="1"/>
        <v>1.44</v>
      </c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</row>
    <row r="19" spans="1:59" s="39" customFormat="1" ht="24">
      <c r="A19" s="38" t="s">
        <v>14</v>
      </c>
      <c r="B19" s="38">
        <v>1049730178</v>
      </c>
      <c r="C19" s="54">
        <v>1</v>
      </c>
      <c r="D19" s="54">
        <v>5</v>
      </c>
      <c r="E19" s="57">
        <v>1499800000857</v>
      </c>
      <c r="F19" s="57">
        <v>2</v>
      </c>
      <c r="G19" s="40">
        <v>99</v>
      </c>
      <c r="H19" s="54"/>
      <c r="I19" s="38">
        <v>1</v>
      </c>
      <c r="J19" s="38">
        <v>0</v>
      </c>
      <c r="K19" s="38">
        <v>1</v>
      </c>
      <c r="L19" s="38">
        <v>1</v>
      </c>
      <c r="M19" s="38">
        <v>0</v>
      </c>
      <c r="N19" s="38">
        <v>1</v>
      </c>
      <c r="O19" s="38">
        <v>1</v>
      </c>
      <c r="P19" s="38">
        <v>1</v>
      </c>
      <c r="Q19" s="38">
        <v>1</v>
      </c>
      <c r="R19" s="38">
        <v>0</v>
      </c>
      <c r="S19" s="38">
        <v>0</v>
      </c>
      <c r="T19" s="38">
        <v>0</v>
      </c>
      <c r="U19" s="38">
        <v>1</v>
      </c>
      <c r="V19" s="38">
        <v>0</v>
      </c>
      <c r="W19" s="38">
        <v>0</v>
      </c>
      <c r="X19" s="38">
        <v>1</v>
      </c>
      <c r="Y19" s="38">
        <v>1</v>
      </c>
      <c r="Z19" s="38">
        <v>0</v>
      </c>
      <c r="AA19" s="38">
        <v>1</v>
      </c>
      <c r="AB19" s="38">
        <v>0</v>
      </c>
      <c r="AC19" s="38">
        <v>0</v>
      </c>
      <c r="AD19" s="38">
        <v>0</v>
      </c>
      <c r="AE19" s="38">
        <v>0</v>
      </c>
      <c r="AF19" s="38">
        <v>1</v>
      </c>
      <c r="AG19" s="38">
        <v>0</v>
      </c>
      <c r="AH19" s="38">
        <v>0</v>
      </c>
      <c r="AI19" s="38">
        <v>2</v>
      </c>
      <c r="AJ19" s="38">
        <v>0</v>
      </c>
      <c r="AK19" s="38">
        <v>2</v>
      </c>
      <c r="AL19" s="38">
        <v>3</v>
      </c>
      <c r="AM19" s="38">
        <v>0.5</v>
      </c>
      <c r="AN19" s="38">
        <v>0</v>
      </c>
      <c r="AO19" s="38">
        <v>2</v>
      </c>
      <c r="AP19" s="38">
        <v>1</v>
      </c>
      <c r="AQ19" s="38">
        <v>2</v>
      </c>
      <c r="AR19" s="39">
        <f t="shared" si="0"/>
        <v>24.5</v>
      </c>
      <c r="AS19" s="36">
        <f t="shared" si="1"/>
        <v>2.94</v>
      </c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</row>
    <row r="20" spans="1:59" s="39" customFormat="1" ht="24">
      <c r="A20" s="38" t="s">
        <v>14</v>
      </c>
      <c r="B20" s="38">
        <v>1049730178</v>
      </c>
      <c r="C20" s="54">
        <v>1</v>
      </c>
      <c r="D20" s="54">
        <v>6</v>
      </c>
      <c r="E20" s="57">
        <v>1499800000857</v>
      </c>
      <c r="F20" s="57">
        <v>2</v>
      </c>
      <c r="G20" s="40">
        <v>99</v>
      </c>
      <c r="H20" s="54"/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1</v>
      </c>
      <c r="O20" s="38">
        <v>1</v>
      </c>
      <c r="P20" s="38">
        <v>1</v>
      </c>
      <c r="Q20" s="38">
        <v>1</v>
      </c>
      <c r="R20" s="38">
        <v>1</v>
      </c>
      <c r="S20" s="38">
        <v>0</v>
      </c>
      <c r="T20" s="38">
        <v>1</v>
      </c>
      <c r="U20" s="38">
        <v>0</v>
      </c>
      <c r="V20" s="38">
        <v>0</v>
      </c>
      <c r="W20" s="38">
        <v>0</v>
      </c>
      <c r="X20" s="38">
        <v>1</v>
      </c>
      <c r="Y20" s="38">
        <v>1</v>
      </c>
      <c r="Z20" s="38">
        <v>1</v>
      </c>
      <c r="AA20" s="38">
        <v>0</v>
      </c>
      <c r="AB20" s="38">
        <v>1</v>
      </c>
      <c r="AC20" s="38">
        <v>0</v>
      </c>
      <c r="AD20" s="38">
        <v>0</v>
      </c>
      <c r="AE20" s="38">
        <v>0</v>
      </c>
      <c r="AF20" s="38">
        <v>1</v>
      </c>
      <c r="AG20" s="38">
        <v>1</v>
      </c>
      <c r="AH20" s="38">
        <v>0</v>
      </c>
      <c r="AI20" s="38">
        <v>3</v>
      </c>
      <c r="AJ20" s="38">
        <v>2</v>
      </c>
      <c r="AK20" s="38">
        <v>0</v>
      </c>
      <c r="AL20" s="38">
        <v>0</v>
      </c>
      <c r="AM20" s="38">
        <v>0.5</v>
      </c>
      <c r="AN20" s="38">
        <v>0</v>
      </c>
      <c r="AO20" s="38">
        <v>2</v>
      </c>
      <c r="AP20" s="38">
        <v>1</v>
      </c>
      <c r="AQ20" s="38">
        <v>1</v>
      </c>
      <c r="AR20" s="39">
        <f t="shared" si="0"/>
        <v>21.5</v>
      </c>
      <c r="AS20" s="36">
        <f t="shared" si="1"/>
        <v>2.58</v>
      </c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</row>
    <row r="21" spans="1:59" s="39" customFormat="1" ht="24">
      <c r="A21" s="38" t="s">
        <v>14</v>
      </c>
      <c r="B21" s="38">
        <v>1049730178</v>
      </c>
      <c r="C21" s="54">
        <v>1</v>
      </c>
      <c r="D21" s="54">
        <v>7</v>
      </c>
      <c r="E21" s="57">
        <v>1499800000857</v>
      </c>
      <c r="F21" s="57">
        <v>2</v>
      </c>
      <c r="G21" s="40">
        <v>99</v>
      </c>
      <c r="H21" s="54"/>
      <c r="I21" s="38">
        <v>1</v>
      </c>
      <c r="J21" s="38">
        <v>0</v>
      </c>
      <c r="K21" s="38">
        <v>0</v>
      </c>
      <c r="L21" s="38">
        <v>1</v>
      </c>
      <c r="M21" s="38">
        <v>1</v>
      </c>
      <c r="N21" s="38">
        <v>1</v>
      </c>
      <c r="O21" s="38">
        <v>1</v>
      </c>
      <c r="P21" s="38">
        <v>0</v>
      </c>
      <c r="Q21" s="38">
        <v>0</v>
      </c>
      <c r="R21" s="38">
        <v>1</v>
      </c>
      <c r="S21" s="38">
        <v>0</v>
      </c>
      <c r="T21" s="38">
        <v>0</v>
      </c>
      <c r="U21" s="38">
        <v>0</v>
      </c>
      <c r="V21" s="38">
        <v>1</v>
      </c>
      <c r="W21" s="38">
        <v>1</v>
      </c>
      <c r="X21" s="38">
        <v>0</v>
      </c>
      <c r="Y21" s="38">
        <v>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4</v>
      </c>
      <c r="AJ21" s="38">
        <v>1</v>
      </c>
      <c r="AK21" s="38">
        <v>2</v>
      </c>
      <c r="AL21" s="38">
        <v>1</v>
      </c>
      <c r="AM21" s="38">
        <v>1</v>
      </c>
      <c r="AN21" s="38">
        <v>0</v>
      </c>
      <c r="AO21" s="38">
        <v>1</v>
      </c>
      <c r="AP21" s="38">
        <v>1</v>
      </c>
      <c r="AQ21" s="38">
        <v>1</v>
      </c>
      <c r="AR21" s="42">
        <f t="shared" si="0"/>
        <v>22</v>
      </c>
      <c r="AS21" s="36">
        <f t="shared" si="1"/>
        <v>2.64</v>
      </c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:59" s="39" customFormat="1" ht="24">
      <c r="A22" s="59" t="s">
        <v>14</v>
      </c>
      <c r="B22" s="59">
        <v>1049730178</v>
      </c>
      <c r="C22" s="84">
        <v>1</v>
      </c>
      <c r="D22" s="84">
        <v>8</v>
      </c>
      <c r="E22" s="83">
        <v>1499800000857</v>
      </c>
      <c r="F22" s="83">
        <v>2</v>
      </c>
      <c r="G22" s="60">
        <v>99</v>
      </c>
      <c r="H22" s="84"/>
      <c r="I22" s="59">
        <v>1</v>
      </c>
      <c r="J22" s="59">
        <v>1</v>
      </c>
      <c r="K22" s="59">
        <v>1</v>
      </c>
      <c r="L22" s="59">
        <v>1</v>
      </c>
      <c r="M22" s="59">
        <v>1</v>
      </c>
      <c r="N22" s="59">
        <v>1</v>
      </c>
      <c r="O22" s="59">
        <v>1</v>
      </c>
      <c r="P22" s="59">
        <v>1</v>
      </c>
      <c r="Q22" s="59">
        <v>1</v>
      </c>
      <c r="R22" s="59">
        <v>1</v>
      </c>
      <c r="S22" s="59">
        <v>0</v>
      </c>
      <c r="T22" s="59">
        <v>0</v>
      </c>
      <c r="U22" s="59">
        <v>1</v>
      </c>
      <c r="V22" s="59">
        <v>0</v>
      </c>
      <c r="W22" s="59">
        <v>1</v>
      </c>
      <c r="X22" s="59">
        <v>1</v>
      </c>
      <c r="Y22" s="59">
        <v>0</v>
      </c>
      <c r="Z22" s="59">
        <v>0</v>
      </c>
      <c r="AA22" s="59">
        <v>1</v>
      </c>
      <c r="AB22" s="59">
        <v>0</v>
      </c>
      <c r="AC22" s="59">
        <v>1</v>
      </c>
      <c r="AD22" s="59">
        <v>0</v>
      </c>
      <c r="AE22" s="59">
        <v>0</v>
      </c>
      <c r="AF22" s="59">
        <v>1</v>
      </c>
      <c r="AG22" s="59">
        <v>1</v>
      </c>
      <c r="AH22" s="59">
        <v>0</v>
      </c>
      <c r="AI22" s="59">
        <v>4</v>
      </c>
      <c r="AJ22" s="59">
        <v>4</v>
      </c>
      <c r="AK22" s="59">
        <v>4</v>
      </c>
      <c r="AL22" s="59">
        <v>3</v>
      </c>
      <c r="AM22" s="59">
        <v>0.5</v>
      </c>
      <c r="AN22" s="59">
        <v>0</v>
      </c>
      <c r="AO22" s="59">
        <v>2</v>
      </c>
      <c r="AP22" s="59">
        <v>2</v>
      </c>
      <c r="AQ22" s="59">
        <v>1</v>
      </c>
      <c r="AR22" s="42">
        <f t="shared" si="0"/>
        <v>37.5</v>
      </c>
      <c r="AS22" s="36">
        <f t="shared" si="1"/>
        <v>4.5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8:44" ht="15">
      <c r="H23" s="58" t="s">
        <v>19</v>
      </c>
      <c r="I23" s="82">
        <f>SUM(I11:I22)</f>
        <v>7</v>
      </c>
      <c r="J23" s="82">
        <f aca="true" t="shared" si="2" ref="J23:AR23">SUM(J11:J22)</f>
        <v>4</v>
      </c>
      <c r="K23" s="82">
        <f t="shared" si="2"/>
        <v>4</v>
      </c>
      <c r="L23" s="82">
        <f t="shared" si="2"/>
        <v>7</v>
      </c>
      <c r="M23" s="82">
        <f t="shared" si="2"/>
        <v>6</v>
      </c>
      <c r="N23" s="82">
        <f t="shared" si="2"/>
        <v>6</v>
      </c>
      <c r="O23" s="82">
        <f t="shared" si="2"/>
        <v>8</v>
      </c>
      <c r="P23" s="82">
        <f t="shared" si="2"/>
        <v>5</v>
      </c>
      <c r="Q23" s="82">
        <f t="shared" si="2"/>
        <v>7</v>
      </c>
      <c r="R23" s="82">
        <f t="shared" si="2"/>
        <v>5</v>
      </c>
      <c r="S23" s="82">
        <f t="shared" si="2"/>
        <v>2</v>
      </c>
      <c r="T23" s="82">
        <f t="shared" si="2"/>
        <v>2</v>
      </c>
      <c r="U23" s="82">
        <f t="shared" si="2"/>
        <v>5</v>
      </c>
      <c r="V23" s="82">
        <f t="shared" si="2"/>
        <v>2</v>
      </c>
      <c r="W23" s="82">
        <f t="shared" si="2"/>
        <v>5</v>
      </c>
      <c r="X23" s="82">
        <f t="shared" si="2"/>
        <v>8</v>
      </c>
      <c r="Y23" s="82">
        <f t="shared" si="2"/>
        <v>8</v>
      </c>
      <c r="Z23" s="82">
        <f t="shared" si="2"/>
        <v>4</v>
      </c>
      <c r="AA23" s="82">
        <f t="shared" si="2"/>
        <v>4</v>
      </c>
      <c r="AB23" s="82">
        <f t="shared" si="2"/>
        <v>1</v>
      </c>
      <c r="AC23" s="82">
        <f t="shared" si="2"/>
        <v>2</v>
      </c>
      <c r="AD23" s="82">
        <f t="shared" si="2"/>
        <v>2</v>
      </c>
      <c r="AE23" s="82">
        <f t="shared" si="2"/>
        <v>0</v>
      </c>
      <c r="AF23" s="82">
        <f t="shared" si="2"/>
        <v>7</v>
      </c>
      <c r="AG23" s="82">
        <f t="shared" si="2"/>
        <v>4</v>
      </c>
      <c r="AH23" s="82">
        <f t="shared" si="2"/>
        <v>4</v>
      </c>
      <c r="AI23" s="82">
        <f t="shared" si="2"/>
        <v>19</v>
      </c>
      <c r="AJ23" s="82">
        <f t="shared" si="2"/>
        <v>23</v>
      </c>
      <c r="AK23" s="82">
        <f t="shared" si="2"/>
        <v>16</v>
      </c>
      <c r="AL23" s="82">
        <f t="shared" si="2"/>
        <v>20</v>
      </c>
      <c r="AM23" s="82">
        <f t="shared" si="2"/>
        <v>8.5</v>
      </c>
      <c r="AN23" s="82">
        <f t="shared" si="2"/>
        <v>0</v>
      </c>
      <c r="AO23" s="82">
        <f t="shared" si="2"/>
        <v>18</v>
      </c>
      <c r="AP23" s="82">
        <f t="shared" si="2"/>
        <v>10</v>
      </c>
      <c r="AQ23" s="82">
        <f t="shared" si="2"/>
        <v>14</v>
      </c>
      <c r="AR23" s="55">
        <f t="shared" si="2"/>
        <v>247.5</v>
      </c>
    </row>
    <row r="24" spans="8:44" ht="15">
      <c r="H24" s="16" t="s">
        <v>20</v>
      </c>
      <c r="I24" s="55">
        <f>AVERAGE(I11:I22)</f>
        <v>0.5833333333333334</v>
      </c>
      <c r="J24" s="55">
        <f aca="true" t="shared" si="3" ref="J24:AR24">AVERAGE(J11:J22)</f>
        <v>0.3333333333333333</v>
      </c>
      <c r="K24" s="55">
        <f t="shared" si="3"/>
        <v>0.3333333333333333</v>
      </c>
      <c r="L24" s="55">
        <f t="shared" si="3"/>
        <v>0.5833333333333334</v>
      </c>
      <c r="M24" s="55">
        <f t="shared" si="3"/>
        <v>0.5</v>
      </c>
      <c r="N24" s="55">
        <f t="shared" si="3"/>
        <v>0.5</v>
      </c>
      <c r="O24" s="55">
        <f t="shared" si="3"/>
        <v>0.6666666666666666</v>
      </c>
      <c r="P24" s="55">
        <f t="shared" si="3"/>
        <v>0.4166666666666667</v>
      </c>
      <c r="Q24" s="55">
        <f t="shared" si="3"/>
        <v>0.5833333333333334</v>
      </c>
      <c r="R24" s="55">
        <f t="shared" si="3"/>
        <v>0.4166666666666667</v>
      </c>
      <c r="S24" s="55">
        <f t="shared" si="3"/>
        <v>0.16666666666666666</v>
      </c>
      <c r="T24" s="55">
        <f t="shared" si="3"/>
        <v>0.16666666666666666</v>
      </c>
      <c r="U24" s="55">
        <f t="shared" si="3"/>
        <v>0.4166666666666667</v>
      </c>
      <c r="V24" s="55">
        <f t="shared" si="3"/>
        <v>0.16666666666666666</v>
      </c>
      <c r="W24" s="55">
        <f t="shared" si="3"/>
        <v>0.4166666666666667</v>
      </c>
      <c r="X24" s="55">
        <f t="shared" si="3"/>
        <v>0.6666666666666666</v>
      </c>
      <c r="Y24" s="55">
        <f t="shared" si="3"/>
        <v>0.6666666666666666</v>
      </c>
      <c r="Z24" s="55">
        <f t="shared" si="3"/>
        <v>0.3333333333333333</v>
      </c>
      <c r="AA24" s="55">
        <f t="shared" si="3"/>
        <v>0.3333333333333333</v>
      </c>
      <c r="AB24" s="55">
        <f t="shared" si="3"/>
        <v>0.08333333333333333</v>
      </c>
      <c r="AC24" s="55">
        <f t="shared" si="3"/>
        <v>0.16666666666666666</v>
      </c>
      <c r="AD24" s="55">
        <f t="shared" si="3"/>
        <v>0.16666666666666666</v>
      </c>
      <c r="AE24" s="55">
        <f t="shared" si="3"/>
        <v>0</v>
      </c>
      <c r="AF24" s="55">
        <f t="shared" si="3"/>
        <v>0.5833333333333334</v>
      </c>
      <c r="AG24" s="55">
        <f t="shared" si="3"/>
        <v>0.3333333333333333</v>
      </c>
      <c r="AH24" s="55">
        <f t="shared" si="3"/>
        <v>0.3333333333333333</v>
      </c>
      <c r="AI24" s="55">
        <f t="shared" si="3"/>
        <v>1.5833333333333333</v>
      </c>
      <c r="AJ24" s="55">
        <f t="shared" si="3"/>
        <v>1.9166666666666667</v>
      </c>
      <c r="AK24" s="55">
        <f t="shared" si="3"/>
        <v>1.3333333333333333</v>
      </c>
      <c r="AL24" s="55">
        <f t="shared" si="3"/>
        <v>1.6666666666666667</v>
      </c>
      <c r="AM24" s="55">
        <f t="shared" si="3"/>
        <v>0.7083333333333334</v>
      </c>
      <c r="AN24" s="55">
        <f t="shared" si="3"/>
        <v>0</v>
      </c>
      <c r="AO24" s="55">
        <f t="shared" si="3"/>
        <v>1.5</v>
      </c>
      <c r="AP24" s="55">
        <f t="shared" si="3"/>
        <v>0.8333333333333334</v>
      </c>
      <c r="AQ24" s="55">
        <f t="shared" si="3"/>
        <v>1.1666666666666667</v>
      </c>
      <c r="AR24" s="55">
        <f t="shared" si="3"/>
        <v>20.625</v>
      </c>
    </row>
    <row r="25" spans="8:44" ht="15">
      <c r="H25" s="16" t="s">
        <v>21</v>
      </c>
      <c r="I25" s="55">
        <f>STDEV(I11:I22)</f>
        <v>0.5149286505444373</v>
      </c>
      <c r="J25" s="55">
        <f aca="true" t="shared" si="4" ref="J25:AR25">STDEV(J11:J22)</f>
        <v>0.49236596391733095</v>
      </c>
      <c r="K25" s="55">
        <f t="shared" si="4"/>
        <v>0.49236596391733095</v>
      </c>
      <c r="L25" s="55">
        <f t="shared" si="4"/>
        <v>0.5149286505444373</v>
      </c>
      <c r="M25" s="55">
        <f t="shared" si="4"/>
        <v>0.5222329678670935</v>
      </c>
      <c r="N25" s="55">
        <f t="shared" si="4"/>
        <v>0.5222329678670935</v>
      </c>
      <c r="O25" s="55">
        <f t="shared" si="4"/>
        <v>0.49236596391733095</v>
      </c>
      <c r="P25" s="55">
        <f t="shared" si="4"/>
        <v>0.5149286505444373</v>
      </c>
      <c r="Q25" s="55">
        <f t="shared" si="4"/>
        <v>0.5149286505444373</v>
      </c>
      <c r="R25" s="55">
        <f t="shared" si="4"/>
        <v>0.5149286505444373</v>
      </c>
      <c r="S25" s="55">
        <f t="shared" si="4"/>
        <v>0.3892494720807615</v>
      </c>
      <c r="T25" s="55">
        <f t="shared" si="4"/>
        <v>0.3892494720807615</v>
      </c>
      <c r="U25" s="55">
        <f t="shared" si="4"/>
        <v>0.5149286505444373</v>
      </c>
      <c r="V25" s="55">
        <f t="shared" si="4"/>
        <v>0.3892494720807615</v>
      </c>
      <c r="W25" s="55">
        <f t="shared" si="4"/>
        <v>0.5149286505444373</v>
      </c>
      <c r="X25" s="55">
        <f t="shared" si="4"/>
        <v>0.49236596391733095</v>
      </c>
      <c r="Y25" s="55">
        <f t="shared" si="4"/>
        <v>0.49236596391733095</v>
      </c>
      <c r="Z25" s="55">
        <f t="shared" si="4"/>
        <v>0.49236596391733095</v>
      </c>
      <c r="AA25" s="55">
        <f t="shared" si="4"/>
        <v>0.49236596391733095</v>
      </c>
      <c r="AB25" s="55">
        <f t="shared" si="4"/>
        <v>0.28867513459481287</v>
      </c>
      <c r="AC25" s="55">
        <f t="shared" si="4"/>
        <v>0.3892494720807615</v>
      </c>
      <c r="AD25" s="55">
        <f t="shared" si="4"/>
        <v>0.3892494720807615</v>
      </c>
      <c r="AE25" s="55">
        <f t="shared" si="4"/>
        <v>0</v>
      </c>
      <c r="AF25" s="55">
        <f t="shared" si="4"/>
        <v>0.5149286505444373</v>
      </c>
      <c r="AG25" s="55">
        <f t="shared" si="4"/>
        <v>0.49236596391733095</v>
      </c>
      <c r="AH25" s="55">
        <f t="shared" si="4"/>
        <v>0.49236596391733095</v>
      </c>
      <c r="AI25" s="55">
        <f t="shared" si="4"/>
        <v>1.6213537179739277</v>
      </c>
      <c r="AJ25" s="55">
        <f t="shared" si="4"/>
        <v>1.5050420310248864</v>
      </c>
      <c r="AK25" s="55">
        <f t="shared" si="4"/>
        <v>1.3706888336846839</v>
      </c>
      <c r="AL25" s="55">
        <f t="shared" si="4"/>
        <v>1.497472618255253</v>
      </c>
      <c r="AM25" s="55">
        <f t="shared" si="4"/>
        <v>0.2574643252722187</v>
      </c>
      <c r="AN25" s="55">
        <f t="shared" si="4"/>
        <v>0</v>
      </c>
      <c r="AO25" s="55">
        <f t="shared" si="4"/>
        <v>0.7977240352174656</v>
      </c>
      <c r="AP25" s="55">
        <f t="shared" si="4"/>
        <v>0.7177405625652734</v>
      </c>
      <c r="AQ25" s="55">
        <f t="shared" si="4"/>
        <v>0.7177405625652735</v>
      </c>
      <c r="AR25" s="55">
        <f t="shared" si="4"/>
        <v>7.8743686615614985</v>
      </c>
    </row>
  </sheetData>
  <sheetProtection/>
  <mergeCells count="11">
    <mergeCell ref="G8:G10"/>
    <mergeCell ref="AS8:AS9"/>
    <mergeCell ref="A8:A10"/>
    <mergeCell ref="H8:AQ8"/>
    <mergeCell ref="AR8:AR9"/>
    <mergeCell ref="B1:S1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2"/>
  <sheetViews>
    <sheetView zoomScale="83" zoomScaleNormal="83" zoomScalePageLayoutView="0" workbookViewId="0" topLeftCell="A8">
      <pane ySplit="3" topLeftCell="A11" activePane="bottomLeft" state="frozen"/>
      <selection pane="topLeft" activeCell="A8" sqref="A8"/>
      <selection pane="bottomLeft" activeCell="A8" sqref="A8"/>
    </sheetView>
  </sheetViews>
  <sheetFormatPr defaultColWidth="8.57421875" defaultRowHeight="15"/>
  <cols>
    <col min="1" max="1" width="13.5742187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57421875" style="10" customWidth="1"/>
    <col min="41" max="46" width="5.57421875" style="10" customWidth="1"/>
    <col min="47" max="54" width="8.57421875" style="10" customWidth="1"/>
    <col min="55" max="16384" width="8.57421875" style="3" customWidth="1"/>
  </cols>
  <sheetData>
    <row r="1" spans="2:19" ht="27.75">
      <c r="B1" s="74" t="s">
        <v>31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19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2:54" s="2" customFormat="1" ht="24">
      <c r="B5" s="2" t="s">
        <v>4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2:54" s="2" customFormat="1" ht="24">
      <c r="B6" s="2" t="s">
        <v>5</v>
      </c>
      <c r="F6" s="2" t="s">
        <v>6</v>
      </c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2:54" s="2" customFormat="1" ht="24">
      <c r="B7" s="2" t="s">
        <v>32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2:44" ht="21" customHeight="1">
      <c r="B8" s="74" t="s">
        <v>31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AN8" s="3"/>
      <c r="AO8" s="3"/>
      <c r="AP8" s="3"/>
      <c r="AQ8" s="3"/>
      <c r="AR8" s="3"/>
    </row>
    <row r="9" spans="2:44" ht="24">
      <c r="B9" s="2" t="s">
        <v>39</v>
      </c>
      <c r="AN9" s="3"/>
      <c r="AO9" s="3"/>
      <c r="AP9" s="3"/>
      <c r="AQ9" s="3"/>
      <c r="AR9" s="3"/>
    </row>
    <row r="10" spans="1:54" s="6" customFormat="1" ht="24">
      <c r="A10" s="3"/>
      <c r="B10" s="2" t="s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10"/>
      <c r="AT10" s="10"/>
      <c r="AU10" s="10"/>
      <c r="AV10" s="10"/>
      <c r="AW10" s="10"/>
      <c r="AX10" s="10"/>
      <c r="AY10" s="8"/>
      <c r="AZ10" s="8"/>
      <c r="BA10" s="8"/>
      <c r="BB10" s="8"/>
    </row>
    <row r="11" spans="1:54" s="33" customFormat="1" ht="24">
      <c r="A11" s="2"/>
      <c r="B11" s="2" t="s">
        <v>2</v>
      </c>
      <c r="C11" s="2"/>
      <c r="D11" s="2"/>
      <c r="E11" s="2"/>
      <c r="F11" s="2" t="s">
        <v>3</v>
      </c>
      <c r="G11" s="2"/>
      <c r="H11" s="2"/>
      <c r="I11" s="2"/>
      <c r="J11" s="2"/>
      <c r="K11" s="2"/>
      <c r="L11" s="2"/>
      <c r="M11" s="2"/>
      <c r="N11" s="1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0"/>
      <c r="AT11" s="20"/>
      <c r="AU11" s="20"/>
      <c r="AV11" s="20"/>
      <c r="AW11" s="20"/>
      <c r="AX11" s="20"/>
      <c r="AY11" s="37"/>
      <c r="AZ11" s="37"/>
      <c r="BA11" s="37"/>
      <c r="BB11" s="37"/>
    </row>
    <row r="12" spans="1:54" s="39" customFormat="1" ht="24">
      <c r="A12" s="2"/>
      <c r="B12" s="2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0"/>
      <c r="AT12" s="20"/>
      <c r="AU12" s="20"/>
      <c r="AV12" s="20"/>
      <c r="AW12" s="20"/>
      <c r="AX12" s="20"/>
      <c r="AY12" s="37"/>
      <c r="AZ12" s="37"/>
      <c r="BA12" s="37"/>
      <c r="BB12" s="37"/>
    </row>
    <row r="13" spans="1:54" s="39" customFormat="1" ht="24">
      <c r="A13" s="2"/>
      <c r="B13" s="2" t="s">
        <v>38</v>
      </c>
      <c r="C13" s="2"/>
      <c r="D13" s="2"/>
      <c r="E13" s="2"/>
      <c r="F13" s="2" t="s">
        <v>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0"/>
      <c r="AT13" s="20"/>
      <c r="AU13" s="20"/>
      <c r="AV13" s="20"/>
      <c r="AW13" s="20"/>
      <c r="AX13" s="20"/>
      <c r="AY13" s="37"/>
      <c r="AZ13" s="37"/>
      <c r="BA13" s="37"/>
      <c r="BB13" s="37"/>
    </row>
    <row r="14" spans="1:54" s="39" customFormat="1" ht="24">
      <c r="A14" s="2"/>
      <c r="B14" s="2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0"/>
      <c r="AT14" s="20"/>
      <c r="AU14" s="20"/>
      <c r="AV14" s="20"/>
      <c r="AW14" s="20"/>
      <c r="AX14" s="20"/>
      <c r="AY14" s="37"/>
      <c r="AZ14" s="37"/>
      <c r="BA14" s="37"/>
      <c r="BB14" s="37"/>
    </row>
    <row r="15" spans="1:54" s="39" customFormat="1" ht="24">
      <c r="A15" s="69" t="s">
        <v>17</v>
      </c>
      <c r="B15" s="75" t="s">
        <v>7</v>
      </c>
      <c r="C15" s="76" t="s">
        <v>18</v>
      </c>
      <c r="D15" s="79" t="s">
        <v>8</v>
      </c>
      <c r="E15" s="80" t="s">
        <v>9</v>
      </c>
      <c r="F15" s="79" t="s">
        <v>10</v>
      </c>
      <c r="G15" s="81" t="s">
        <v>11</v>
      </c>
      <c r="H15" s="72" t="s">
        <v>23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69" t="s">
        <v>22</v>
      </c>
      <c r="AN15" s="67" t="s">
        <v>25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37"/>
      <c r="AZ15" s="37"/>
      <c r="BA15" s="37"/>
      <c r="BB15" s="37"/>
    </row>
    <row r="16" spans="1:54" s="39" customFormat="1" ht="24">
      <c r="A16" s="70"/>
      <c r="B16" s="75"/>
      <c r="C16" s="77"/>
      <c r="D16" s="79"/>
      <c r="E16" s="80"/>
      <c r="F16" s="79"/>
      <c r="G16" s="81"/>
      <c r="H16" s="5" t="s">
        <v>12</v>
      </c>
      <c r="I16" s="4">
        <v>1</v>
      </c>
      <c r="J16" s="4">
        <v>2</v>
      </c>
      <c r="K16" s="4">
        <v>3</v>
      </c>
      <c r="L16" s="4">
        <v>4</v>
      </c>
      <c r="M16" s="4">
        <v>5</v>
      </c>
      <c r="N16" s="4">
        <v>6</v>
      </c>
      <c r="O16" s="4">
        <v>7</v>
      </c>
      <c r="P16" s="4">
        <v>8</v>
      </c>
      <c r="Q16" s="4">
        <v>9</v>
      </c>
      <c r="R16" s="4">
        <v>10</v>
      </c>
      <c r="S16" s="4">
        <v>11</v>
      </c>
      <c r="T16" s="4">
        <v>12</v>
      </c>
      <c r="U16" s="4">
        <v>13</v>
      </c>
      <c r="V16" s="4">
        <v>14</v>
      </c>
      <c r="W16" s="4">
        <v>15</v>
      </c>
      <c r="X16" s="4">
        <v>16</v>
      </c>
      <c r="Y16" s="4">
        <v>17</v>
      </c>
      <c r="Z16" s="4">
        <v>18</v>
      </c>
      <c r="AA16" s="4">
        <v>19</v>
      </c>
      <c r="AB16" s="4">
        <v>20</v>
      </c>
      <c r="AC16" s="4">
        <v>21</v>
      </c>
      <c r="AD16" s="4">
        <v>22</v>
      </c>
      <c r="AE16" s="4">
        <v>23</v>
      </c>
      <c r="AF16" s="4">
        <v>24</v>
      </c>
      <c r="AG16" s="4">
        <v>25</v>
      </c>
      <c r="AH16" s="4">
        <v>26</v>
      </c>
      <c r="AI16" s="4">
        <v>27</v>
      </c>
      <c r="AJ16" s="4">
        <v>28</v>
      </c>
      <c r="AK16" s="4">
        <v>29</v>
      </c>
      <c r="AL16" s="4">
        <v>30</v>
      </c>
      <c r="AM16" s="71"/>
      <c r="AN16" s="68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37"/>
      <c r="AZ16" s="37"/>
      <c r="BA16" s="37"/>
      <c r="BB16" s="37"/>
    </row>
    <row r="17" spans="1:54" s="39" customFormat="1" ht="24">
      <c r="A17" s="71"/>
      <c r="B17" s="75"/>
      <c r="C17" s="78"/>
      <c r="D17" s="79"/>
      <c r="E17" s="80"/>
      <c r="F17" s="79"/>
      <c r="G17" s="81"/>
      <c r="H17" s="9" t="s">
        <v>16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11">
        <v>3</v>
      </c>
      <c r="AB17" s="11">
        <v>3</v>
      </c>
      <c r="AC17" s="11">
        <v>3</v>
      </c>
      <c r="AD17" s="11">
        <v>3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7">
        <v>3</v>
      </c>
      <c r="AM17" s="4">
        <f>SUM(I17:AL17)</f>
        <v>40</v>
      </c>
      <c r="AN17" s="13" t="s">
        <v>26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37"/>
      <c r="AZ17" s="37"/>
      <c r="BA17" s="37"/>
      <c r="BB17" s="37"/>
    </row>
    <row r="18" spans="1:54" s="39" customFormat="1" ht="24">
      <c r="A18" s="32" t="s">
        <v>15</v>
      </c>
      <c r="B18" s="32">
        <v>1049730179</v>
      </c>
      <c r="C18" s="34">
        <v>1</v>
      </c>
      <c r="D18" s="34">
        <v>2</v>
      </c>
      <c r="E18" s="56">
        <v>1499800002035</v>
      </c>
      <c r="F18" s="34">
        <v>1</v>
      </c>
      <c r="G18" s="34">
        <v>10</v>
      </c>
      <c r="H18" s="33">
        <v>40</v>
      </c>
      <c r="I18" s="35">
        <v>0</v>
      </c>
      <c r="J18" s="35">
        <v>0</v>
      </c>
      <c r="K18" s="35">
        <v>1</v>
      </c>
      <c r="L18" s="35">
        <v>0</v>
      </c>
      <c r="M18" s="35">
        <v>0</v>
      </c>
      <c r="N18" s="35">
        <v>0</v>
      </c>
      <c r="O18" s="35">
        <v>1</v>
      </c>
      <c r="P18" s="35">
        <v>1</v>
      </c>
      <c r="Q18" s="35">
        <v>0</v>
      </c>
      <c r="R18" s="35">
        <v>1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1</v>
      </c>
      <c r="Y18" s="35">
        <v>0</v>
      </c>
      <c r="Z18" s="35">
        <v>0</v>
      </c>
      <c r="AA18" s="35">
        <v>2</v>
      </c>
      <c r="AB18" s="35">
        <v>1</v>
      </c>
      <c r="AC18" s="35">
        <v>1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3">
        <f>SUM(I18:AL18)</f>
        <v>9</v>
      </c>
      <c r="AN18" s="36">
        <f>(6*AM18)/40</f>
        <v>1.35</v>
      </c>
      <c r="AO18" s="37" t="s">
        <v>27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  <row r="19" spans="1:54" s="39" customFormat="1" ht="24">
      <c r="A19" s="38" t="s">
        <v>15</v>
      </c>
      <c r="B19" s="38">
        <v>1049730179</v>
      </c>
      <c r="C19" s="54">
        <v>1</v>
      </c>
      <c r="D19" s="54">
        <v>3</v>
      </c>
      <c r="E19" s="57">
        <v>1499800001764</v>
      </c>
      <c r="F19" s="54">
        <v>1</v>
      </c>
      <c r="G19" s="40">
        <v>99</v>
      </c>
      <c r="H19" s="39">
        <v>40</v>
      </c>
      <c r="I19" s="41">
        <v>1</v>
      </c>
      <c r="J19" s="41">
        <v>0</v>
      </c>
      <c r="K19" s="41">
        <v>0</v>
      </c>
      <c r="L19" s="41">
        <v>1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2</v>
      </c>
      <c r="AB19" s="41">
        <v>0</v>
      </c>
      <c r="AC19" s="41">
        <v>3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39">
        <f>SUM(I19:AL19)</f>
        <v>10</v>
      </c>
      <c r="AN19" s="36">
        <f aca="true" t="shared" si="0" ref="AN19:AN29">(6*AM19)/40</f>
        <v>1.5</v>
      </c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</row>
    <row r="20" spans="1:54" s="39" customFormat="1" ht="24">
      <c r="A20" s="38" t="s">
        <v>15</v>
      </c>
      <c r="B20" s="38">
        <v>1049730179</v>
      </c>
      <c r="C20" s="54">
        <v>1</v>
      </c>
      <c r="D20" s="54">
        <v>4</v>
      </c>
      <c r="E20" s="57">
        <v>1499900350078</v>
      </c>
      <c r="F20" s="54">
        <v>1</v>
      </c>
      <c r="G20" s="40">
        <v>99</v>
      </c>
      <c r="H20" s="39">
        <v>40</v>
      </c>
      <c r="I20" s="41">
        <v>0</v>
      </c>
      <c r="J20" s="41">
        <v>1</v>
      </c>
      <c r="K20" s="41">
        <v>1</v>
      </c>
      <c r="L20" s="41">
        <v>1</v>
      </c>
      <c r="M20" s="41">
        <v>1</v>
      </c>
      <c r="N20" s="41">
        <v>0</v>
      </c>
      <c r="O20" s="41">
        <v>0</v>
      </c>
      <c r="P20" s="41">
        <v>0</v>
      </c>
      <c r="Q20" s="41">
        <v>1</v>
      </c>
      <c r="R20" s="41">
        <v>0</v>
      </c>
      <c r="S20" s="41">
        <v>1</v>
      </c>
      <c r="T20" s="41">
        <v>0</v>
      </c>
      <c r="U20" s="41">
        <v>0</v>
      </c>
      <c r="V20" s="41">
        <v>0</v>
      </c>
      <c r="W20" s="41">
        <v>1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2</v>
      </c>
      <c r="AE20" s="41">
        <v>1</v>
      </c>
      <c r="AF20" s="41">
        <v>0</v>
      </c>
      <c r="AG20" s="41">
        <v>0</v>
      </c>
      <c r="AH20" s="41">
        <v>0</v>
      </c>
      <c r="AI20" s="41">
        <v>0</v>
      </c>
      <c r="AJ20" s="41">
        <v>1</v>
      </c>
      <c r="AK20" s="41">
        <v>0.5</v>
      </c>
      <c r="AL20" s="41">
        <v>0</v>
      </c>
      <c r="AM20" s="39">
        <f aca="true" t="shared" si="1" ref="AM20:AM29">SUM(I20:AL20)</f>
        <v>13.5</v>
      </c>
      <c r="AN20" s="36">
        <f t="shared" si="0"/>
        <v>2.025</v>
      </c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1:54" s="39" customFormat="1" ht="24">
      <c r="A21" s="38" t="s">
        <v>15</v>
      </c>
      <c r="B21" s="38">
        <v>1049730179</v>
      </c>
      <c r="C21" s="54">
        <v>1</v>
      </c>
      <c r="D21" s="54">
        <v>5</v>
      </c>
      <c r="E21" s="57">
        <v>1499800000857</v>
      </c>
      <c r="F21" s="54">
        <v>1</v>
      </c>
      <c r="G21" s="40" t="s">
        <v>36</v>
      </c>
      <c r="H21" s="39">
        <v>40</v>
      </c>
      <c r="I21" s="41">
        <v>0</v>
      </c>
      <c r="J21" s="41">
        <v>0</v>
      </c>
      <c r="K21" s="41">
        <v>1</v>
      </c>
      <c r="L21" s="41">
        <v>1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1</v>
      </c>
      <c r="S21" s="41">
        <v>0</v>
      </c>
      <c r="T21" s="41">
        <v>1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1</v>
      </c>
      <c r="AB21" s="41">
        <v>2</v>
      </c>
      <c r="AC21" s="41">
        <v>2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39">
        <f t="shared" si="1"/>
        <v>9</v>
      </c>
      <c r="AN21" s="36">
        <f t="shared" si="0"/>
        <v>1.35</v>
      </c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</row>
    <row r="22" spans="1:54" s="39" customFormat="1" ht="24">
      <c r="A22" s="38" t="s">
        <v>14</v>
      </c>
      <c r="B22" s="38">
        <v>1049730178</v>
      </c>
      <c r="C22" s="54">
        <v>1</v>
      </c>
      <c r="D22" s="54">
        <v>1</v>
      </c>
      <c r="E22" s="57">
        <v>1499800000857</v>
      </c>
      <c r="F22" s="54">
        <v>1</v>
      </c>
      <c r="G22" s="40">
        <v>99</v>
      </c>
      <c r="H22" s="39">
        <v>40</v>
      </c>
      <c r="I22" s="41">
        <v>0</v>
      </c>
      <c r="J22" s="41">
        <v>0</v>
      </c>
      <c r="K22" s="41">
        <v>1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  <c r="Z22" s="41">
        <v>0</v>
      </c>
      <c r="AA22" s="41">
        <v>1</v>
      </c>
      <c r="AB22" s="41">
        <v>1</v>
      </c>
      <c r="AC22" s="41">
        <v>3</v>
      </c>
      <c r="AD22" s="41">
        <v>2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39">
        <f t="shared" si="1"/>
        <v>10</v>
      </c>
      <c r="AN22" s="36">
        <f t="shared" si="0"/>
        <v>1.5</v>
      </c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</row>
    <row r="23" spans="1:50" ht="24">
      <c r="A23" s="38" t="s">
        <v>14</v>
      </c>
      <c r="B23" s="38">
        <v>1049730178</v>
      </c>
      <c r="C23" s="54">
        <v>1</v>
      </c>
      <c r="D23" s="54">
        <v>2</v>
      </c>
      <c r="E23" s="57">
        <v>1499800000857</v>
      </c>
      <c r="F23" s="54">
        <v>1</v>
      </c>
      <c r="G23" s="40">
        <v>99</v>
      </c>
      <c r="H23" s="39">
        <v>40</v>
      </c>
      <c r="I23" s="41">
        <v>0</v>
      </c>
      <c r="J23" s="41">
        <v>1</v>
      </c>
      <c r="K23" s="41">
        <v>1</v>
      </c>
      <c r="L23" s="41">
        <v>1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39">
        <f t="shared" si="1"/>
        <v>5</v>
      </c>
      <c r="AN23" s="36">
        <f t="shared" si="0"/>
        <v>0.75</v>
      </c>
      <c r="AO23" s="37"/>
      <c r="AP23" s="37"/>
      <c r="AQ23" s="37"/>
      <c r="AR23" s="37"/>
      <c r="AS23" s="37"/>
      <c r="AT23" s="37"/>
      <c r="AU23" s="37"/>
      <c r="AV23" s="37"/>
      <c r="AW23" s="37"/>
      <c r="AX23" s="37"/>
    </row>
    <row r="24" spans="1:50" ht="24">
      <c r="A24" s="38" t="s">
        <v>14</v>
      </c>
      <c r="B24" s="38">
        <v>1049730178</v>
      </c>
      <c r="C24" s="54">
        <v>1</v>
      </c>
      <c r="D24" s="54">
        <v>3</v>
      </c>
      <c r="E24" s="57">
        <v>1499800000857</v>
      </c>
      <c r="F24" s="54">
        <v>1</v>
      </c>
      <c r="G24" s="40">
        <v>99</v>
      </c>
      <c r="H24" s="39">
        <v>40</v>
      </c>
      <c r="I24" s="41">
        <v>1</v>
      </c>
      <c r="J24" s="41">
        <v>0</v>
      </c>
      <c r="K24" s="41">
        <v>1</v>
      </c>
      <c r="L24" s="41">
        <v>0</v>
      </c>
      <c r="M24" s="41">
        <v>1</v>
      </c>
      <c r="N24" s="41">
        <v>0</v>
      </c>
      <c r="O24" s="41">
        <v>0</v>
      </c>
      <c r="P24" s="41">
        <v>0</v>
      </c>
      <c r="Q24" s="41">
        <v>0</v>
      </c>
      <c r="R24" s="41">
        <v>1</v>
      </c>
      <c r="S24" s="41">
        <v>0</v>
      </c>
      <c r="T24" s="41">
        <v>1</v>
      </c>
      <c r="U24" s="41">
        <v>0</v>
      </c>
      <c r="V24" s="41">
        <v>0</v>
      </c>
      <c r="W24" s="41">
        <v>0</v>
      </c>
      <c r="X24" s="41">
        <v>1</v>
      </c>
      <c r="Y24" s="41">
        <v>0</v>
      </c>
      <c r="Z24" s="41">
        <v>1</v>
      </c>
      <c r="AA24" s="41">
        <v>3</v>
      </c>
      <c r="AB24" s="41">
        <v>1</v>
      </c>
      <c r="AC24" s="41">
        <v>0</v>
      </c>
      <c r="AD24" s="41">
        <v>1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1</v>
      </c>
      <c r="AK24" s="41">
        <v>0</v>
      </c>
      <c r="AL24" s="41">
        <v>0</v>
      </c>
      <c r="AM24" s="39">
        <f t="shared" si="1"/>
        <v>13</v>
      </c>
      <c r="AN24" s="36">
        <f t="shared" si="0"/>
        <v>1.95</v>
      </c>
      <c r="AO24" s="37"/>
      <c r="AP24" s="37"/>
      <c r="AQ24" s="37"/>
      <c r="AR24" s="37"/>
      <c r="AS24" s="37"/>
      <c r="AT24" s="37"/>
      <c r="AU24" s="37"/>
      <c r="AV24" s="37"/>
      <c r="AW24" s="37"/>
      <c r="AX24" s="37"/>
    </row>
    <row r="25" spans="1:50" ht="24">
      <c r="A25" s="38" t="s">
        <v>14</v>
      </c>
      <c r="B25" s="38">
        <v>1049730178</v>
      </c>
      <c r="C25" s="54">
        <v>1</v>
      </c>
      <c r="D25" s="54">
        <v>4</v>
      </c>
      <c r="E25" s="57">
        <v>1499800000857</v>
      </c>
      <c r="F25" s="54">
        <v>1</v>
      </c>
      <c r="G25" s="40">
        <v>99</v>
      </c>
      <c r="H25" s="39">
        <v>40</v>
      </c>
      <c r="I25" s="41">
        <v>0</v>
      </c>
      <c r="J25" s="41">
        <v>0</v>
      </c>
      <c r="K25" s="41">
        <v>0</v>
      </c>
      <c r="L25" s="41">
        <v>0</v>
      </c>
      <c r="M25" s="41">
        <v>1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1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1</v>
      </c>
      <c r="AA25" s="41">
        <v>2</v>
      </c>
      <c r="AB25" s="41">
        <v>0</v>
      </c>
      <c r="AC25" s="41">
        <v>2</v>
      </c>
      <c r="AD25" s="41">
        <v>2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39">
        <f t="shared" si="1"/>
        <v>9</v>
      </c>
      <c r="AN25" s="36">
        <f t="shared" si="0"/>
        <v>1.35</v>
      </c>
      <c r="AO25" s="37"/>
      <c r="AP25" s="37"/>
      <c r="AQ25" s="37"/>
      <c r="AR25" s="37"/>
      <c r="AS25" s="37"/>
      <c r="AT25" s="37"/>
      <c r="AU25" s="37"/>
      <c r="AV25" s="37"/>
      <c r="AW25" s="37"/>
      <c r="AX25" s="37"/>
    </row>
    <row r="26" spans="1:50" ht="24">
      <c r="A26" s="38" t="s">
        <v>14</v>
      </c>
      <c r="B26" s="38">
        <v>1049730178</v>
      </c>
      <c r="C26" s="54">
        <v>1</v>
      </c>
      <c r="D26" s="54">
        <v>5</v>
      </c>
      <c r="E26" s="57">
        <v>1499800000857</v>
      </c>
      <c r="F26" s="54">
        <v>2</v>
      </c>
      <c r="G26" s="40">
        <v>99</v>
      </c>
      <c r="H26" s="39">
        <v>40</v>
      </c>
      <c r="I26" s="41">
        <v>0</v>
      </c>
      <c r="J26" s="41">
        <v>1</v>
      </c>
      <c r="K26" s="41">
        <v>0</v>
      </c>
      <c r="L26" s="41">
        <v>1</v>
      </c>
      <c r="M26" s="41">
        <v>0</v>
      </c>
      <c r="N26" s="41">
        <v>0</v>
      </c>
      <c r="O26" s="41">
        <v>1</v>
      </c>
      <c r="P26" s="41">
        <v>0</v>
      </c>
      <c r="Q26" s="41">
        <v>0</v>
      </c>
      <c r="R26" s="41">
        <v>0</v>
      </c>
      <c r="S26" s="41">
        <v>1</v>
      </c>
      <c r="T26" s="41">
        <v>1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2</v>
      </c>
      <c r="AB26" s="41">
        <v>0</v>
      </c>
      <c r="AC26" s="41">
        <v>2</v>
      </c>
      <c r="AD26" s="41">
        <v>1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39">
        <f t="shared" si="1"/>
        <v>11</v>
      </c>
      <c r="AN26" s="36">
        <f t="shared" si="0"/>
        <v>1.65</v>
      </c>
      <c r="AO26" s="37"/>
      <c r="AP26" s="37"/>
      <c r="AQ26" s="37"/>
      <c r="AR26" s="37"/>
      <c r="AS26" s="37"/>
      <c r="AT26" s="37"/>
      <c r="AU26" s="37"/>
      <c r="AV26" s="37"/>
      <c r="AW26" s="37"/>
      <c r="AX26" s="37"/>
    </row>
    <row r="27" spans="1:50" ht="24">
      <c r="A27" s="38" t="s">
        <v>14</v>
      </c>
      <c r="B27" s="38">
        <v>1049730178</v>
      </c>
      <c r="C27" s="54">
        <v>1</v>
      </c>
      <c r="D27" s="54">
        <v>6</v>
      </c>
      <c r="E27" s="57">
        <v>1499800000857</v>
      </c>
      <c r="F27" s="54">
        <v>2</v>
      </c>
      <c r="G27" s="40">
        <v>99</v>
      </c>
      <c r="H27" s="39">
        <v>40</v>
      </c>
      <c r="I27" s="41">
        <v>0</v>
      </c>
      <c r="J27" s="41">
        <v>1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1</v>
      </c>
      <c r="Q27" s="41">
        <v>0</v>
      </c>
      <c r="R27" s="41">
        <v>0</v>
      </c>
      <c r="S27" s="41">
        <v>1</v>
      </c>
      <c r="T27" s="41">
        <v>0</v>
      </c>
      <c r="U27" s="41">
        <v>1</v>
      </c>
      <c r="V27" s="41">
        <v>0</v>
      </c>
      <c r="W27" s="41">
        <v>0</v>
      </c>
      <c r="X27" s="41">
        <v>0</v>
      </c>
      <c r="Y27" s="41">
        <v>0</v>
      </c>
      <c r="Z27" s="41">
        <v>1</v>
      </c>
      <c r="AA27" s="41">
        <v>1</v>
      </c>
      <c r="AB27" s="41">
        <v>1</v>
      </c>
      <c r="AC27" s="41">
        <v>2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39">
        <f t="shared" si="1"/>
        <v>9</v>
      </c>
      <c r="AN27" s="36">
        <f t="shared" si="0"/>
        <v>1.35</v>
      </c>
      <c r="AO27" s="37"/>
      <c r="AP27" s="37"/>
      <c r="AQ27" s="37"/>
      <c r="AR27" s="37"/>
      <c r="AS27" s="37"/>
      <c r="AT27" s="37"/>
      <c r="AU27" s="37"/>
      <c r="AV27" s="37"/>
      <c r="AW27" s="37"/>
      <c r="AX27" s="37"/>
    </row>
    <row r="28" spans="1:50" ht="24">
      <c r="A28" s="38" t="s">
        <v>14</v>
      </c>
      <c r="B28" s="38">
        <v>1049730178</v>
      </c>
      <c r="C28" s="54">
        <v>1</v>
      </c>
      <c r="D28" s="54">
        <v>7</v>
      </c>
      <c r="E28" s="57">
        <v>1499800000857</v>
      </c>
      <c r="F28" s="54">
        <v>2</v>
      </c>
      <c r="G28" s="40">
        <v>99</v>
      </c>
      <c r="H28" s="39">
        <v>40</v>
      </c>
      <c r="I28" s="41">
        <v>0</v>
      </c>
      <c r="J28" s="41">
        <v>1</v>
      </c>
      <c r="K28" s="41">
        <v>1</v>
      </c>
      <c r="L28" s="41">
        <v>0</v>
      </c>
      <c r="M28" s="41">
        <v>1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1</v>
      </c>
      <c r="T28" s="41">
        <v>0</v>
      </c>
      <c r="U28" s="41">
        <v>1</v>
      </c>
      <c r="V28" s="41">
        <v>0</v>
      </c>
      <c r="W28" s="41">
        <v>1</v>
      </c>
      <c r="X28" s="41">
        <v>1</v>
      </c>
      <c r="Y28" s="41">
        <v>0</v>
      </c>
      <c r="Z28" s="41">
        <v>0</v>
      </c>
      <c r="AA28" s="41">
        <v>0</v>
      </c>
      <c r="AB28" s="41">
        <v>2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39">
        <f t="shared" si="1"/>
        <v>9</v>
      </c>
      <c r="AN28" s="36">
        <f t="shared" si="0"/>
        <v>1.35</v>
      </c>
      <c r="AO28" s="37"/>
      <c r="AP28" s="37"/>
      <c r="AQ28" s="37"/>
      <c r="AR28" s="37"/>
      <c r="AS28" s="37"/>
      <c r="AT28" s="37"/>
      <c r="AU28" s="37"/>
      <c r="AV28" s="37"/>
      <c r="AW28" s="37"/>
      <c r="AX28" s="37"/>
    </row>
    <row r="29" spans="1:50" ht="24">
      <c r="A29" s="59" t="s">
        <v>14</v>
      </c>
      <c r="B29" s="59">
        <v>1049730178</v>
      </c>
      <c r="C29" s="84">
        <v>1</v>
      </c>
      <c r="D29" s="84">
        <v>8</v>
      </c>
      <c r="E29" s="83">
        <v>1499800000857</v>
      </c>
      <c r="F29" s="84">
        <v>2</v>
      </c>
      <c r="G29" s="60">
        <v>99</v>
      </c>
      <c r="H29" s="61">
        <v>40</v>
      </c>
      <c r="I29" s="62">
        <v>0</v>
      </c>
      <c r="J29" s="62">
        <v>0</v>
      </c>
      <c r="K29" s="62">
        <v>0</v>
      </c>
      <c r="L29" s="62">
        <v>1</v>
      </c>
      <c r="M29" s="62">
        <v>0</v>
      </c>
      <c r="N29" s="62">
        <v>0</v>
      </c>
      <c r="O29" s="62">
        <v>1</v>
      </c>
      <c r="P29" s="62">
        <v>0</v>
      </c>
      <c r="Q29" s="62">
        <v>1</v>
      </c>
      <c r="R29" s="62">
        <v>1</v>
      </c>
      <c r="S29" s="62">
        <v>0</v>
      </c>
      <c r="T29" s="62">
        <v>1</v>
      </c>
      <c r="U29" s="62">
        <v>1</v>
      </c>
      <c r="V29" s="62">
        <v>0</v>
      </c>
      <c r="W29" s="62">
        <v>1</v>
      </c>
      <c r="X29" s="62">
        <v>1</v>
      </c>
      <c r="Y29" s="62">
        <v>0</v>
      </c>
      <c r="Z29" s="62">
        <v>1</v>
      </c>
      <c r="AA29" s="62">
        <v>2</v>
      </c>
      <c r="AB29" s="62">
        <v>1</v>
      </c>
      <c r="AC29" s="62">
        <v>1</v>
      </c>
      <c r="AD29" s="62">
        <v>2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1">
        <f t="shared" si="1"/>
        <v>15</v>
      </c>
      <c r="AN29" s="36">
        <f t="shared" si="0"/>
        <v>2.25</v>
      </c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8:39" ht="15">
      <c r="H30" s="58" t="s">
        <v>19</v>
      </c>
      <c r="I30" s="55">
        <f>SUM(I18:I29)</f>
        <v>2</v>
      </c>
      <c r="J30" s="55">
        <f aca="true" t="shared" si="2" ref="J30:AM30">SUM(J18:J29)</f>
        <v>5</v>
      </c>
      <c r="K30" s="55">
        <f t="shared" si="2"/>
        <v>7</v>
      </c>
      <c r="L30" s="55">
        <f t="shared" si="2"/>
        <v>7</v>
      </c>
      <c r="M30" s="55">
        <f t="shared" si="2"/>
        <v>4</v>
      </c>
      <c r="N30" s="55">
        <f t="shared" si="2"/>
        <v>0</v>
      </c>
      <c r="O30" s="55">
        <f t="shared" si="2"/>
        <v>3</v>
      </c>
      <c r="P30" s="55">
        <f t="shared" si="2"/>
        <v>2</v>
      </c>
      <c r="Q30" s="55">
        <f t="shared" si="2"/>
        <v>2</v>
      </c>
      <c r="R30" s="55">
        <f t="shared" si="2"/>
        <v>4</v>
      </c>
      <c r="S30" s="55">
        <f t="shared" si="2"/>
        <v>5</v>
      </c>
      <c r="T30" s="55">
        <f t="shared" si="2"/>
        <v>4</v>
      </c>
      <c r="U30" s="55">
        <f t="shared" si="2"/>
        <v>5</v>
      </c>
      <c r="V30" s="55">
        <f t="shared" si="2"/>
        <v>0</v>
      </c>
      <c r="W30" s="55">
        <f t="shared" si="2"/>
        <v>3</v>
      </c>
      <c r="X30" s="55">
        <f t="shared" si="2"/>
        <v>5</v>
      </c>
      <c r="Y30" s="55">
        <f t="shared" si="2"/>
        <v>2</v>
      </c>
      <c r="Z30" s="55">
        <f t="shared" si="2"/>
        <v>5</v>
      </c>
      <c r="AA30" s="55">
        <f t="shared" si="2"/>
        <v>16</v>
      </c>
      <c r="AB30" s="55">
        <f t="shared" si="2"/>
        <v>9</v>
      </c>
      <c r="AC30" s="55">
        <f t="shared" si="2"/>
        <v>17</v>
      </c>
      <c r="AD30" s="55">
        <f t="shared" si="2"/>
        <v>12</v>
      </c>
      <c r="AE30" s="55">
        <f t="shared" si="2"/>
        <v>1</v>
      </c>
      <c r="AF30" s="55">
        <f t="shared" si="2"/>
        <v>0</v>
      </c>
      <c r="AG30" s="55">
        <f t="shared" si="2"/>
        <v>0</v>
      </c>
      <c r="AH30" s="55">
        <f t="shared" si="2"/>
        <v>0</v>
      </c>
      <c r="AI30" s="55">
        <f t="shared" si="2"/>
        <v>0</v>
      </c>
      <c r="AJ30" s="55">
        <f t="shared" si="2"/>
        <v>2</v>
      </c>
      <c r="AK30" s="55">
        <f t="shared" si="2"/>
        <v>0.5</v>
      </c>
      <c r="AL30" s="55">
        <f t="shared" si="2"/>
        <v>0</v>
      </c>
      <c r="AM30" s="55">
        <f t="shared" si="2"/>
        <v>122.5</v>
      </c>
    </row>
    <row r="31" spans="8:39" ht="15">
      <c r="H31" s="16" t="s">
        <v>20</v>
      </c>
      <c r="I31" s="55">
        <f>AVERAGE(I18:I29)</f>
        <v>0.16666666666666666</v>
      </c>
      <c r="J31" s="55">
        <f aca="true" t="shared" si="3" ref="J31:AM31">AVERAGE(J18:J29)</f>
        <v>0.4166666666666667</v>
      </c>
      <c r="K31" s="55">
        <f t="shared" si="3"/>
        <v>0.5833333333333334</v>
      </c>
      <c r="L31" s="55">
        <f t="shared" si="3"/>
        <v>0.5833333333333334</v>
      </c>
      <c r="M31" s="55">
        <f t="shared" si="3"/>
        <v>0.3333333333333333</v>
      </c>
      <c r="N31" s="55">
        <f t="shared" si="3"/>
        <v>0</v>
      </c>
      <c r="O31" s="55">
        <f t="shared" si="3"/>
        <v>0.25</v>
      </c>
      <c r="P31" s="55">
        <f t="shared" si="3"/>
        <v>0.16666666666666666</v>
      </c>
      <c r="Q31" s="55">
        <f t="shared" si="3"/>
        <v>0.16666666666666666</v>
      </c>
      <c r="R31" s="55">
        <f t="shared" si="3"/>
        <v>0.3333333333333333</v>
      </c>
      <c r="S31" s="55">
        <f t="shared" si="3"/>
        <v>0.4166666666666667</v>
      </c>
      <c r="T31" s="55">
        <f t="shared" si="3"/>
        <v>0.3333333333333333</v>
      </c>
      <c r="U31" s="55">
        <f t="shared" si="3"/>
        <v>0.4166666666666667</v>
      </c>
      <c r="V31" s="55">
        <f t="shared" si="3"/>
        <v>0</v>
      </c>
      <c r="W31" s="55">
        <f t="shared" si="3"/>
        <v>0.25</v>
      </c>
      <c r="X31" s="55">
        <f t="shared" si="3"/>
        <v>0.4166666666666667</v>
      </c>
      <c r="Y31" s="55">
        <f t="shared" si="3"/>
        <v>0.16666666666666666</v>
      </c>
      <c r="Z31" s="55">
        <f t="shared" si="3"/>
        <v>0.4166666666666667</v>
      </c>
      <c r="AA31" s="55">
        <f t="shared" si="3"/>
        <v>1.3333333333333333</v>
      </c>
      <c r="AB31" s="55">
        <f t="shared" si="3"/>
        <v>0.75</v>
      </c>
      <c r="AC31" s="55">
        <f t="shared" si="3"/>
        <v>1.4166666666666667</v>
      </c>
      <c r="AD31" s="55">
        <f t="shared" si="3"/>
        <v>1</v>
      </c>
      <c r="AE31" s="55">
        <f t="shared" si="3"/>
        <v>0.08333333333333333</v>
      </c>
      <c r="AF31" s="55">
        <f t="shared" si="3"/>
        <v>0</v>
      </c>
      <c r="AG31" s="55">
        <f t="shared" si="3"/>
        <v>0</v>
      </c>
      <c r="AH31" s="55">
        <f t="shared" si="3"/>
        <v>0</v>
      </c>
      <c r="AI31" s="55">
        <f t="shared" si="3"/>
        <v>0</v>
      </c>
      <c r="AJ31" s="55">
        <f t="shared" si="3"/>
        <v>0.16666666666666666</v>
      </c>
      <c r="AK31" s="55">
        <f t="shared" si="3"/>
        <v>0.041666666666666664</v>
      </c>
      <c r="AL31" s="55">
        <f t="shared" si="3"/>
        <v>0</v>
      </c>
      <c r="AM31" s="55">
        <f t="shared" si="3"/>
        <v>10.208333333333334</v>
      </c>
    </row>
    <row r="32" spans="8:39" ht="15">
      <c r="H32" s="16" t="s">
        <v>21</v>
      </c>
      <c r="I32" s="55">
        <f>STDEV(I18:I29)</f>
        <v>0.3892494720807615</v>
      </c>
      <c r="J32" s="55">
        <f aca="true" t="shared" si="4" ref="J32:AM32">STDEV(J18:J29)</f>
        <v>0.5149286505444373</v>
      </c>
      <c r="K32" s="55">
        <f t="shared" si="4"/>
        <v>0.5149286505444373</v>
      </c>
      <c r="L32" s="55">
        <f t="shared" si="4"/>
        <v>0.5149286505444373</v>
      </c>
      <c r="M32" s="55">
        <f t="shared" si="4"/>
        <v>0.49236596391733095</v>
      </c>
      <c r="N32" s="55">
        <f t="shared" si="4"/>
        <v>0</v>
      </c>
      <c r="O32" s="55">
        <f t="shared" si="4"/>
        <v>0.45226701686664544</v>
      </c>
      <c r="P32" s="55">
        <f t="shared" si="4"/>
        <v>0.3892494720807615</v>
      </c>
      <c r="Q32" s="55">
        <f t="shared" si="4"/>
        <v>0.3892494720807615</v>
      </c>
      <c r="R32" s="55">
        <f t="shared" si="4"/>
        <v>0.49236596391733095</v>
      </c>
      <c r="S32" s="55">
        <f t="shared" si="4"/>
        <v>0.5149286505444373</v>
      </c>
      <c r="T32" s="55">
        <f t="shared" si="4"/>
        <v>0.49236596391733095</v>
      </c>
      <c r="U32" s="55">
        <f t="shared" si="4"/>
        <v>0.5149286505444373</v>
      </c>
      <c r="V32" s="55">
        <f t="shared" si="4"/>
        <v>0</v>
      </c>
      <c r="W32" s="55">
        <f t="shared" si="4"/>
        <v>0.45226701686664544</v>
      </c>
      <c r="X32" s="55">
        <f t="shared" si="4"/>
        <v>0.5149286505444373</v>
      </c>
      <c r="Y32" s="55">
        <f t="shared" si="4"/>
        <v>0.3892494720807615</v>
      </c>
      <c r="Z32" s="55">
        <f t="shared" si="4"/>
        <v>0.5149286505444373</v>
      </c>
      <c r="AA32" s="55">
        <f t="shared" si="4"/>
        <v>0.9847319278346619</v>
      </c>
      <c r="AB32" s="55">
        <f t="shared" si="4"/>
        <v>0.7537783614444091</v>
      </c>
      <c r="AC32" s="55">
        <f t="shared" si="4"/>
        <v>1.0836246694508318</v>
      </c>
      <c r="AD32" s="55">
        <f t="shared" si="4"/>
        <v>0.9534625892455924</v>
      </c>
      <c r="AE32" s="55">
        <f t="shared" si="4"/>
        <v>0.28867513459481287</v>
      </c>
      <c r="AF32" s="55">
        <f t="shared" si="4"/>
        <v>0</v>
      </c>
      <c r="AG32" s="55">
        <f t="shared" si="4"/>
        <v>0</v>
      </c>
      <c r="AH32" s="55">
        <f t="shared" si="4"/>
        <v>0</v>
      </c>
      <c r="AI32" s="55">
        <f t="shared" si="4"/>
        <v>0</v>
      </c>
      <c r="AJ32" s="55">
        <f t="shared" si="4"/>
        <v>0.3892494720807615</v>
      </c>
      <c r="AK32" s="55">
        <f t="shared" si="4"/>
        <v>0.14433756729740643</v>
      </c>
      <c r="AL32" s="55">
        <f t="shared" si="4"/>
        <v>0</v>
      </c>
      <c r="AM32" s="55">
        <f t="shared" si="4"/>
        <v>2.6410942406280764</v>
      </c>
    </row>
  </sheetData>
  <sheetProtection/>
  <mergeCells count="12">
    <mergeCell ref="B1:S1"/>
    <mergeCell ref="A15:A17"/>
    <mergeCell ref="B15:B17"/>
    <mergeCell ref="C15:C17"/>
    <mergeCell ref="D15:D17"/>
    <mergeCell ref="E15:E17"/>
    <mergeCell ref="F15:F17"/>
    <mergeCell ref="B8:S8"/>
    <mergeCell ref="G15:G17"/>
    <mergeCell ref="H15:AL15"/>
    <mergeCell ref="AM15:AM16"/>
    <mergeCell ref="AN15:AN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5"/>
  <sheetViews>
    <sheetView zoomScale="83" zoomScaleNormal="83" zoomScalePageLayoutView="0" workbookViewId="0" topLeftCell="A1">
      <selection activeCell="A1" sqref="A1"/>
    </sheetView>
  </sheetViews>
  <sheetFormatPr defaultColWidth="8.57421875" defaultRowHeight="15"/>
  <cols>
    <col min="1" max="1" width="14.5742187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9.421875" style="3" customWidth="1"/>
    <col min="9" max="9" width="5.140625" style="3" customWidth="1"/>
    <col min="10" max="37" width="4.140625" style="3" customWidth="1"/>
    <col min="38" max="38" width="4.57421875" style="3" customWidth="1"/>
    <col min="39" max="39" width="6.421875" style="3" customWidth="1"/>
    <col min="40" max="40" width="11.8515625" style="10" customWidth="1"/>
    <col min="41" max="46" width="5.57421875" style="10" customWidth="1"/>
    <col min="47" max="54" width="8.57421875" style="10" customWidth="1"/>
    <col min="55" max="16384" width="8.57421875" style="3" customWidth="1"/>
  </cols>
  <sheetData>
    <row r="1" spans="2:19" ht="27.75">
      <c r="B1" s="74" t="s">
        <v>34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ht="24">
      <c r="B2" s="2" t="s">
        <v>40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19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2:54" s="2" customFormat="1" ht="24">
      <c r="B5" s="2" t="s">
        <v>4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2:54" s="2" customFormat="1" ht="24">
      <c r="B6" s="2" t="s">
        <v>5</v>
      </c>
      <c r="F6" s="2" t="s">
        <v>6</v>
      </c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2:54" s="2" customFormat="1" ht="24">
      <c r="B7" s="2" t="s">
        <v>35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40" ht="40.5" customHeight="1">
      <c r="A8" s="69" t="s">
        <v>17</v>
      </c>
      <c r="B8" s="79" t="s">
        <v>7</v>
      </c>
      <c r="C8" s="76" t="s">
        <v>18</v>
      </c>
      <c r="D8" s="79" t="s">
        <v>8</v>
      </c>
      <c r="E8" s="80" t="s">
        <v>9</v>
      </c>
      <c r="F8" s="79" t="s">
        <v>10</v>
      </c>
      <c r="G8" s="80" t="s">
        <v>11</v>
      </c>
      <c r="H8" s="72" t="s">
        <v>24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69" t="s">
        <v>22</v>
      </c>
      <c r="AN8" s="67" t="s">
        <v>25</v>
      </c>
    </row>
    <row r="9" spans="1:40" ht="24">
      <c r="A9" s="70"/>
      <c r="B9" s="79"/>
      <c r="C9" s="77"/>
      <c r="D9" s="79"/>
      <c r="E9" s="80"/>
      <c r="F9" s="79"/>
      <c r="G9" s="80"/>
      <c r="H9" s="21" t="s">
        <v>12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71"/>
      <c r="AN9" s="68"/>
    </row>
    <row r="10" spans="1:54" s="6" customFormat="1" ht="24">
      <c r="A10" s="71"/>
      <c r="B10" s="79"/>
      <c r="C10" s="78"/>
      <c r="D10" s="79"/>
      <c r="E10" s="80"/>
      <c r="F10" s="79"/>
      <c r="G10" s="80"/>
      <c r="H10" s="9" t="s">
        <v>16</v>
      </c>
      <c r="I10" s="7">
        <v>1</v>
      </c>
      <c r="J10" s="22">
        <v>2</v>
      </c>
      <c r="K10" s="22">
        <v>2</v>
      </c>
      <c r="L10" s="7">
        <v>1</v>
      </c>
      <c r="M10" s="22">
        <v>2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22">
        <v>2</v>
      </c>
      <c r="T10" s="7">
        <v>1</v>
      </c>
      <c r="U10" s="7">
        <v>1</v>
      </c>
      <c r="V10" s="22">
        <v>2</v>
      </c>
      <c r="W10" s="7">
        <v>1</v>
      </c>
      <c r="X10" s="7">
        <v>1</v>
      </c>
      <c r="Y10" s="22">
        <v>2</v>
      </c>
      <c r="Z10" s="22">
        <v>1</v>
      </c>
      <c r="AA10" s="17">
        <v>2</v>
      </c>
      <c r="AB10" s="23">
        <v>1</v>
      </c>
      <c r="AC10" s="23">
        <v>1</v>
      </c>
      <c r="AD10" s="23">
        <v>1</v>
      </c>
      <c r="AE10" s="23">
        <v>1</v>
      </c>
      <c r="AF10" s="17">
        <v>2</v>
      </c>
      <c r="AG10" s="17">
        <v>1</v>
      </c>
      <c r="AH10" s="24">
        <v>2</v>
      </c>
      <c r="AI10" s="15">
        <v>1</v>
      </c>
      <c r="AJ10" s="24">
        <v>1</v>
      </c>
      <c r="AK10" s="25">
        <v>1</v>
      </c>
      <c r="AL10" s="26">
        <v>2</v>
      </c>
      <c r="AM10" s="4">
        <f>SUM(I10:AL10)</f>
        <v>40</v>
      </c>
      <c r="AN10" s="13" t="s">
        <v>26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33" customFormat="1" ht="24">
      <c r="A11" s="32" t="s">
        <v>15</v>
      </c>
      <c r="B11" s="32">
        <v>1049730179</v>
      </c>
      <c r="C11" s="34">
        <v>1</v>
      </c>
      <c r="D11" s="34">
        <v>2</v>
      </c>
      <c r="E11" s="56">
        <v>1499800002035</v>
      </c>
      <c r="F11" s="34">
        <v>1</v>
      </c>
      <c r="G11" s="34">
        <v>10</v>
      </c>
      <c r="H11" s="43">
        <v>40</v>
      </c>
      <c r="I11" s="44">
        <v>0</v>
      </c>
      <c r="J11" s="44">
        <v>2</v>
      </c>
      <c r="K11" s="44">
        <v>0</v>
      </c>
      <c r="L11" s="44">
        <v>1</v>
      </c>
      <c r="M11" s="44">
        <v>0.5</v>
      </c>
      <c r="N11" s="44">
        <v>0</v>
      </c>
      <c r="O11" s="44">
        <v>0</v>
      </c>
      <c r="P11" s="44">
        <v>1</v>
      </c>
      <c r="Q11" s="44">
        <v>0</v>
      </c>
      <c r="R11" s="44">
        <v>0</v>
      </c>
      <c r="S11" s="44">
        <v>0.5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0.5</v>
      </c>
      <c r="Z11" s="44">
        <v>1</v>
      </c>
      <c r="AA11" s="44">
        <v>0</v>
      </c>
      <c r="AB11" s="44">
        <v>1</v>
      </c>
      <c r="AC11" s="44">
        <v>0</v>
      </c>
      <c r="AD11" s="44">
        <v>1</v>
      </c>
      <c r="AE11" s="44">
        <v>0</v>
      </c>
      <c r="AF11" s="44">
        <v>0.5</v>
      </c>
      <c r="AG11" s="44">
        <v>0</v>
      </c>
      <c r="AH11" s="44">
        <v>0</v>
      </c>
      <c r="AI11" s="44">
        <v>0</v>
      </c>
      <c r="AJ11" s="44">
        <v>1</v>
      </c>
      <c r="AK11" s="44">
        <v>0</v>
      </c>
      <c r="AL11" s="44">
        <v>0</v>
      </c>
      <c r="AM11" s="45">
        <f>SUM(I11:AL11)</f>
        <v>10</v>
      </c>
      <c r="AN11" s="36">
        <f>(6*AM11)/40</f>
        <v>1.5</v>
      </c>
      <c r="AO11" s="37" t="s">
        <v>27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" s="39" customFormat="1" ht="24">
      <c r="A12" s="38" t="s">
        <v>15</v>
      </c>
      <c r="B12" s="38">
        <v>1049730179</v>
      </c>
      <c r="C12" s="54">
        <v>1</v>
      </c>
      <c r="D12" s="54">
        <v>3</v>
      </c>
      <c r="E12" s="57">
        <v>1499800001764</v>
      </c>
      <c r="F12" s="54">
        <v>1</v>
      </c>
      <c r="G12" s="40">
        <v>99</v>
      </c>
      <c r="H12" s="39">
        <v>40</v>
      </c>
      <c r="I12" s="41">
        <v>0</v>
      </c>
      <c r="J12" s="41">
        <v>0.5</v>
      </c>
      <c r="K12" s="41">
        <v>0</v>
      </c>
      <c r="L12" s="41">
        <v>0</v>
      </c>
      <c r="M12" s="41">
        <v>0.5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2</v>
      </c>
      <c r="T12" s="41">
        <v>0</v>
      </c>
      <c r="U12" s="41">
        <v>0</v>
      </c>
      <c r="V12" s="41">
        <v>0</v>
      </c>
      <c r="W12" s="41">
        <v>1</v>
      </c>
      <c r="X12" s="41">
        <v>0</v>
      </c>
      <c r="Y12" s="41">
        <v>0</v>
      </c>
      <c r="Z12" s="41">
        <v>0</v>
      </c>
      <c r="AA12" s="41">
        <v>0.5</v>
      </c>
      <c r="AB12" s="41">
        <v>0</v>
      </c>
      <c r="AC12" s="41">
        <v>0</v>
      </c>
      <c r="AD12" s="41">
        <v>1</v>
      </c>
      <c r="AE12" s="41">
        <v>0</v>
      </c>
      <c r="AF12" s="41">
        <v>0.5</v>
      </c>
      <c r="AG12" s="41">
        <v>0</v>
      </c>
      <c r="AH12" s="41">
        <v>0.5</v>
      </c>
      <c r="AI12" s="41">
        <v>1</v>
      </c>
      <c r="AJ12" s="41">
        <v>0</v>
      </c>
      <c r="AK12" s="41">
        <v>0.5</v>
      </c>
      <c r="AL12" s="41">
        <v>0</v>
      </c>
      <c r="AM12" s="42">
        <f>SUM(I12:AL12)</f>
        <v>9</v>
      </c>
      <c r="AN12" s="36">
        <f aca="true" t="shared" si="0" ref="AN12:AN22">(6*AM12)/40</f>
        <v>1.35</v>
      </c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</row>
    <row r="13" spans="1:54" s="39" customFormat="1" ht="24">
      <c r="A13" s="38" t="s">
        <v>15</v>
      </c>
      <c r="B13" s="38">
        <v>1049730179</v>
      </c>
      <c r="C13" s="54">
        <v>1</v>
      </c>
      <c r="D13" s="54">
        <v>4</v>
      </c>
      <c r="E13" s="57">
        <v>1499900350078</v>
      </c>
      <c r="F13" s="54">
        <v>1</v>
      </c>
      <c r="G13" s="40">
        <v>99</v>
      </c>
      <c r="H13" s="39">
        <v>40</v>
      </c>
      <c r="I13" s="41">
        <v>0</v>
      </c>
      <c r="J13" s="41">
        <v>0.5</v>
      </c>
      <c r="K13" s="41">
        <v>0</v>
      </c>
      <c r="L13" s="41">
        <v>1</v>
      </c>
      <c r="M13" s="41" t="s">
        <v>37</v>
      </c>
      <c r="N13" s="41">
        <v>0</v>
      </c>
      <c r="O13" s="41">
        <v>1</v>
      </c>
      <c r="P13" s="41">
        <v>0</v>
      </c>
      <c r="Q13" s="41">
        <v>1</v>
      </c>
      <c r="R13" s="41">
        <v>0</v>
      </c>
      <c r="S13" s="41">
        <v>0.5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0.5</v>
      </c>
      <c r="Z13" s="41">
        <v>0</v>
      </c>
      <c r="AA13" s="41">
        <v>0.5</v>
      </c>
      <c r="AB13" s="41">
        <v>0</v>
      </c>
      <c r="AC13" s="41">
        <v>0.5</v>
      </c>
      <c r="AD13" s="41">
        <v>0</v>
      </c>
      <c r="AE13" s="41">
        <v>1</v>
      </c>
      <c r="AF13" s="41">
        <v>0.5</v>
      </c>
      <c r="AG13" s="41">
        <v>0</v>
      </c>
      <c r="AH13" s="41">
        <v>0.5</v>
      </c>
      <c r="AI13" s="41">
        <v>1</v>
      </c>
      <c r="AJ13" s="41">
        <v>1</v>
      </c>
      <c r="AK13" s="41">
        <v>0.5</v>
      </c>
      <c r="AL13" s="41">
        <v>0</v>
      </c>
      <c r="AM13" s="42">
        <f aca="true" t="shared" si="1" ref="AM13:AM22">SUM(I13:AL13)</f>
        <v>11</v>
      </c>
      <c r="AN13" s="36">
        <f t="shared" si="0"/>
        <v>1.65</v>
      </c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</row>
    <row r="14" spans="1:54" s="39" customFormat="1" ht="24">
      <c r="A14" s="38" t="s">
        <v>15</v>
      </c>
      <c r="B14" s="38">
        <v>1049730179</v>
      </c>
      <c r="C14" s="54">
        <v>1</v>
      </c>
      <c r="D14" s="54">
        <v>5</v>
      </c>
      <c r="E14" s="57">
        <v>1499800000857</v>
      </c>
      <c r="F14" s="54">
        <v>1</v>
      </c>
      <c r="G14" s="40" t="s">
        <v>36</v>
      </c>
      <c r="H14" s="39">
        <v>40</v>
      </c>
      <c r="I14" s="41">
        <v>1</v>
      </c>
      <c r="J14" s="41">
        <v>0.5</v>
      </c>
      <c r="K14" s="41">
        <v>0</v>
      </c>
      <c r="L14" s="41">
        <v>0</v>
      </c>
      <c r="M14" s="41">
        <v>2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1</v>
      </c>
      <c r="X14" s="41">
        <v>0</v>
      </c>
      <c r="Y14" s="41">
        <v>0.5</v>
      </c>
      <c r="Z14" s="41">
        <v>0</v>
      </c>
      <c r="AA14" s="41">
        <v>0.5</v>
      </c>
      <c r="AB14" s="41">
        <v>0</v>
      </c>
      <c r="AC14" s="41">
        <v>0</v>
      </c>
      <c r="AD14" s="41">
        <v>0</v>
      </c>
      <c r="AE14" s="41">
        <v>0</v>
      </c>
      <c r="AF14" s="41">
        <v>0.5</v>
      </c>
      <c r="AG14" s="41">
        <v>0</v>
      </c>
      <c r="AH14" s="41">
        <v>0.5</v>
      </c>
      <c r="AI14" s="41">
        <v>0</v>
      </c>
      <c r="AJ14" s="41">
        <v>0</v>
      </c>
      <c r="AK14" s="41">
        <v>0</v>
      </c>
      <c r="AL14" s="41">
        <v>0</v>
      </c>
      <c r="AM14" s="42">
        <f t="shared" si="1"/>
        <v>6.5</v>
      </c>
      <c r="AN14" s="36">
        <f t="shared" si="0"/>
        <v>0.975</v>
      </c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</row>
    <row r="15" spans="1:54" s="39" customFormat="1" ht="24">
      <c r="A15" s="38" t="s">
        <v>14</v>
      </c>
      <c r="B15" s="38">
        <v>1049730178</v>
      </c>
      <c r="C15" s="54">
        <v>1</v>
      </c>
      <c r="D15" s="54">
        <v>1</v>
      </c>
      <c r="E15" s="57">
        <v>1499800000857</v>
      </c>
      <c r="F15" s="54">
        <v>1</v>
      </c>
      <c r="G15" s="40">
        <v>99</v>
      </c>
      <c r="H15" s="39">
        <v>40</v>
      </c>
      <c r="I15" s="41">
        <v>0</v>
      </c>
      <c r="J15" s="41">
        <v>0.5</v>
      </c>
      <c r="K15" s="41">
        <v>0</v>
      </c>
      <c r="L15" s="41">
        <v>1</v>
      </c>
      <c r="M15" s="41">
        <v>0.5</v>
      </c>
      <c r="N15" s="41">
        <v>1</v>
      </c>
      <c r="O15" s="41">
        <v>1</v>
      </c>
      <c r="P15" s="41">
        <v>0</v>
      </c>
      <c r="Q15" s="41">
        <v>0</v>
      </c>
      <c r="R15" s="41">
        <v>0</v>
      </c>
      <c r="S15" s="41">
        <v>0.5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0.5</v>
      </c>
      <c r="Z15" s="41">
        <v>1</v>
      </c>
      <c r="AA15" s="41">
        <v>0.5</v>
      </c>
      <c r="AB15" s="41">
        <v>0</v>
      </c>
      <c r="AC15" s="41">
        <v>0</v>
      </c>
      <c r="AD15" s="41">
        <v>1</v>
      </c>
      <c r="AE15" s="41">
        <v>0</v>
      </c>
      <c r="AF15" s="41">
        <v>0.5</v>
      </c>
      <c r="AG15" s="41">
        <v>1</v>
      </c>
      <c r="AH15" s="41">
        <v>0.5</v>
      </c>
      <c r="AI15" s="41">
        <v>0</v>
      </c>
      <c r="AJ15" s="41">
        <v>0</v>
      </c>
      <c r="AK15" s="41">
        <v>0</v>
      </c>
      <c r="AL15" s="41">
        <v>0</v>
      </c>
      <c r="AM15" s="42">
        <f t="shared" si="1"/>
        <v>10.5</v>
      </c>
      <c r="AN15" s="36">
        <f t="shared" si="0"/>
        <v>1.575</v>
      </c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</row>
    <row r="16" spans="1:54" s="39" customFormat="1" ht="24">
      <c r="A16" s="38" t="s">
        <v>14</v>
      </c>
      <c r="B16" s="38">
        <v>1049730178</v>
      </c>
      <c r="C16" s="54">
        <v>1</v>
      </c>
      <c r="D16" s="54">
        <v>2</v>
      </c>
      <c r="E16" s="57">
        <v>1499800000857</v>
      </c>
      <c r="F16" s="54">
        <v>1</v>
      </c>
      <c r="G16" s="40">
        <v>99</v>
      </c>
      <c r="H16" s="39">
        <v>40</v>
      </c>
      <c r="I16" s="41">
        <v>0</v>
      </c>
      <c r="J16" s="41">
        <v>0.5</v>
      </c>
      <c r="K16" s="41">
        <v>0</v>
      </c>
      <c r="L16" s="41">
        <v>0</v>
      </c>
      <c r="M16" s="41">
        <v>0</v>
      </c>
      <c r="N16" s="41">
        <v>0</v>
      </c>
      <c r="O16" s="41">
        <v>1</v>
      </c>
      <c r="P16" s="41">
        <v>0</v>
      </c>
      <c r="Q16" s="41">
        <v>0</v>
      </c>
      <c r="R16" s="41">
        <v>1</v>
      </c>
      <c r="S16" s="41">
        <v>0.5</v>
      </c>
      <c r="T16" s="41">
        <v>0</v>
      </c>
      <c r="U16" s="41">
        <v>0</v>
      </c>
      <c r="V16" s="41">
        <v>0</v>
      </c>
      <c r="W16" s="41">
        <v>0</v>
      </c>
      <c r="X16" s="41">
        <v>1</v>
      </c>
      <c r="Y16" s="41">
        <v>0.5</v>
      </c>
      <c r="Z16" s="41">
        <v>1</v>
      </c>
      <c r="AA16" s="41">
        <v>0.5</v>
      </c>
      <c r="AB16" s="41">
        <v>0</v>
      </c>
      <c r="AC16" s="41">
        <v>0</v>
      </c>
      <c r="AD16" s="41">
        <v>1</v>
      </c>
      <c r="AE16" s="41">
        <v>1</v>
      </c>
      <c r="AF16" s="41">
        <v>0.5</v>
      </c>
      <c r="AG16" s="41">
        <v>0</v>
      </c>
      <c r="AH16" s="41">
        <v>0</v>
      </c>
      <c r="AI16" s="41">
        <v>1</v>
      </c>
      <c r="AJ16" s="41">
        <v>0</v>
      </c>
      <c r="AK16" s="41">
        <v>0.5</v>
      </c>
      <c r="AL16" s="41">
        <v>0</v>
      </c>
      <c r="AM16" s="42">
        <f t="shared" si="1"/>
        <v>10</v>
      </c>
      <c r="AN16" s="36">
        <f t="shared" si="0"/>
        <v>1.5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</row>
    <row r="17" spans="1:54" s="39" customFormat="1" ht="24">
      <c r="A17" s="38" t="s">
        <v>14</v>
      </c>
      <c r="B17" s="38">
        <v>1049730178</v>
      </c>
      <c r="C17" s="54">
        <v>1</v>
      </c>
      <c r="D17" s="54">
        <v>3</v>
      </c>
      <c r="E17" s="57">
        <v>1499800000857</v>
      </c>
      <c r="F17" s="54">
        <v>1</v>
      </c>
      <c r="G17" s="40">
        <v>99</v>
      </c>
      <c r="H17" s="39">
        <v>40</v>
      </c>
      <c r="I17" s="41">
        <v>1</v>
      </c>
      <c r="J17" s="41">
        <v>0.5</v>
      </c>
      <c r="K17" s="41">
        <v>0</v>
      </c>
      <c r="L17" s="41">
        <v>1</v>
      </c>
      <c r="M17" s="41">
        <v>0.5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0.5</v>
      </c>
      <c r="T17" s="41">
        <v>0</v>
      </c>
      <c r="U17" s="41">
        <v>0</v>
      </c>
      <c r="V17" s="41">
        <v>0</v>
      </c>
      <c r="W17" s="41">
        <v>1</v>
      </c>
      <c r="X17" s="41">
        <v>0</v>
      </c>
      <c r="Y17" s="41">
        <v>0.5</v>
      </c>
      <c r="Z17" s="41">
        <v>1</v>
      </c>
      <c r="AA17" s="41">
        <v>0.5</v>
      </c>
      <c r="AB17" s="41">
        <v>1</v>
      </c>
      <c r="AC17" s="41">
        <v>0.5</v>
      </c>
      <c r="AD17" s="41">
        <v>1</v>
      </c>
      <c r="AE17" s="41">
        <v>0</v>
      </c>
      <c r="AF17" s="41">
        <v>0.5</v>
      </c>
      <c r="AG17" s="41">
        <v>0</v>
      </c>
      <c r="AH17" s="41">
        <v>0.5</v>
      </c>
      <c r="AI17" s="41">
        <v>0</v>
      </c>
      <c r="AJ17" s="41">
        <v>0</v>
      </c>
      <c r="AK17" s="41">
        <v>0</v>
      </c>
      <c r="AL17" s="41">
        <v>0</v>
      </c>
      <c r="AM17" s="42">
        <f t="shared" si="1"/>
        <v>10</v>
      </c>
      <c r="AN17" s="36">
        <f t="shared" si="0"/>
        <v>1.5</v>
      </c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</row>
    <row r="18" spans="1:54" s="39" customFormat="1" ht="24">
      <c r="A18" s="38" t="s">
        <v>14</v>
      </c>
      <c r="B18" s="38">
        <v>1049730178</v>
      </c>
      <c r="C18" s="54">
        <v>1</v>
      </c>
      <c r="D18" s="54">
        <v>4</v>
      </c>
      <c r="E18" s="57">
        <v>1499800000857</v>
      </c>
      <c r="F18" s="54">
        <v>1</v>
      </c>
      <c r="G18" s="40">
        <v>99</v>
      </c>
      <c r="H18" s="39">
        <v>40</v>
      </c>
      <c r="I18" s="41">
        <v>0</v>
      </c>
      <c r="J18" s="41">
        <v>0.5</v>
      </c>
      <c r="K18" s="41">
        <v>0</v>
      </c>
      <c r="L18" s="41">
        <v>0</v>
      </c>
      <c r="M18" s="41">
        <v>0.5</v>
      </c>
      <c r="N18" s="41">
        <v>0</v>
      </c>
      <c r="O18" s="41">
        <v>0</v>
      </c>
      <c r="P18" s="41">
        <v>0</v>
      </c>
      <c r="Q18" s="41">
        <v>0</v>
      </c>
      <c r="R18" s="41">
        <v>1</v>
      </c>
      <c r="S18" s="41">
        <v>0.5</v>
      </c>
      <c r="T18" s="41">
        <v>1</v>
      </c>
      <c r="U18" s="41">
        <v>0</v>
      </c>
      <c r="V18" s="41">
        <v>1</v>
      </c>
      <c r="W18" s="41">
        <v>1</v>
      </c>
      <c r="X18" s="41">
        <v>0</v>
      </c>
      <c r="Y18" s="41">
        <v>0</v>
      </c>
      <c r="Z18" s="41">
        <v>0</v>
      </c>
      <c r="AA18" s="41">
        <v>0.5</v>
      </c>
      <c r="AB18" s="41">
        <v>0</v>
      </c>
      <c r="AC18" s="41">
        <v>0.5</v>
      </c>
      <c r="AD18" s="41">
        <v>0</v>
      </c>
      <c r="AE18" s="41">
        <v>1</v>
      </c>
      <c r="AF18" s="41">
        <v>0</v>
      </c>
      <c r="AG18" s="41">
        <v>0</v>
      </c>
      <c r="AH18" s="41">
        <v>0.5</v>
      </c>
      <c r="AI18" s="41">
        <v>0</v>
      </c>
      <c r="AJ18" s="41">
        <v>0</v>
      </c>
      <c r="AK18" s="41">
        <v>0.5</v>
      </c>
      <c r="AL18" s="41">
        <v>0</v>
      </c>
      <c r="AM18" s="42">
        <f t="shared" si="1"/>
        <v>8.5</v>
      </c>
      <c r="AN18" s="36">
        <f t="shared" si="0"/>
        <v>1.275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  <row r="19" spans="1:54" s="39" customFormat="1" ht="24">
      <c r="A19" s="38" t="s">
        <v>14</v>
      </c>
      <c r="B19" s="38">
        <v>1049730178</v>
      </c>
      <c r="C19" s="54">
        <v>1</v>
      </c>
      <c r="D19" s="54">
        <v>5</v>
      </c>
      <c r="E19" s="57">
        <v>1499800000857</v>
      </c>
      <c r="F19" s="54">
        <v>2</v>
      </c>
      <c r="G19" s="40">
        <v>99</v>
      </c>
      <c r="H19" s="39">
        <v>40</v>
      </c>
      <c r="I19" s="41">
        <v>0</v>
      </c>
      <c r="J19" s="41">
        <v>0</v>
      </c>
      <c r="K19" s="41">
        <v>2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0.5</v>
      </c>
      <c r="T19" s="41">
        <v>0</v>
      </c>
      <c r="U19" s="41">
        <v>0</v>
      </c>
      <c r="V19" s="41">
        <v>1</v>
      </c>
      <c r="W19" s="41">
        <v>1</v>
      </c>
      <c r="X19" s="41">
        <v>1</v>
      </c>
      <c r="Y19" s="41">
        <v>0.5</v>
      </c>
      <c r="Z19" s="41">
        <v>0</v>
      </c>
      <c r="AA19" s="41">
        <v>0.5</v>
      </c>
      <c r="AB19" s="41">
        <v>0</v>
      </c>
      <c r="AC19" s="41">
        <v>0</v>
      </c>
      <c r="AD19" s="41">
        <v>0</v>
      </c>
      <c r="AE19" s="41">
        <v>1</v>
      </c>
      <c r="AF19" s="41">
        <v>1</v>
      </c>
      <c r="AG19" s="41">
        <v>0</v>
      </c>
      <c r="AH19" s="41">
        <v>0.5</v>
      </c>
      <c r="AI19" s="41">
        <v>0</v>
      </c>
      <c r="AJ19" s="41">
        <v>0</v>
      </c>
      <c r="AK19" s="41">
        <v>0.5</v>
      </c>
      <c r="AL19" s="41">
        <v>1</v>
      </c>
      <c r="AM19" s="42">
        <f t="shared" si="1"/>
        <v>10.5</v>
      </c>
      <c r="AN19" s="36">
        <f t="shared" si="0"/>
        <v>1.575</v>
      </c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</row>
    <row r="20" spans="1:54" s="39" customFormat="1" ht="24">
      <c r="A20" s="38" t="s">
        <v>14</v>
      </c>
      <c r="B20" s="38">
        <v>1049730178</v>
      </c>
      <c r="C20" s="54">
        <v>1</v>
      </c>
      <c r="D20" s="54">
        <v>6</v>
      </c>
      <c r="E20" s="57">
        <v>1499800000857</v>
      </c>
      <c r="F20" s="54">
        <v>2</v>
      </c>
      <c r="G20" s="40">
        <v>99</v>
      </c>
      <c r="H20" s="39">
        <v>40</v>
      </c>
      <c r="I20" s="41">
        <v>1</v>
      </c>
      <c r="J20" s="41">
        <v>1</v>
      </c>
      <c r="K20" s="41">
        <v>0</v>
      </c>
      <c r="L20" s="41">
        <v>1</v>
      </c>
      <c r="M20" s="41">
        <v>0.5</v>
      </c>
      <c r="N20" s="41">
        <v>1</v>
      </c>
      <c r="O20" s="41">
        <v>0</v>
      </c>
      <c r="P20" s="41">
        <v>0</v>
      </c>
      <c r="Q20" s="41">
        <v>1</v>
      </c>
      <c r="R20" s="41">
        <v>0</v>
      </c>
      <c r="S20" s="41">
        <v>0.5</v>
      </c>
      <c r="T20" s="41">
        <v>0</v>
      </c>
      <c r="U20" s="41">
        <v>0.5</v>
      </c>
      <c r="V20" s="41">
        <v>1</v>
      </c>
      <c r="W20" s="41">
        <v>0</v>
      </c>
      <c r="X20" s="41">
        <v>1</v>
      </c>
      <c r="Y20" s="41">
        <v>0.5</v>
      </c>
      <c r="Z20" s="41">
        <v>0</v>
      </c>
      <c r="AA20" s="41">
        <v>0.5</v>
      </c>
      <c r="AB20" s="41">
        <v>0</v>
      </c>
      <c r="AC20" s="41">
        <v>0</v>
      </c>
      <c r="AD20" s="41">
        <v>0</v>
      </c>
      <c r="AE20" s="41">
        <v>0</v>
      </c>
      <c r="AF20" s="41">
        <v>0.5</v>
      </c>
      <c r="AG20" s="41">
        <v>0</v>
      </c>
      <c r="AH20" s="41">
        <v>0</v>
      </c>
      <c r="AI20" s="41">
        <v>1</v>
      </c>
      <c r="AJ20" s="41">
        <v>0</v>
      </c>
      <c r="AK20" s="41">
        <v>0.5</v>
      </c>
      <c r="AL20" s="41">
        <v>0</v>
      </c>
      <c r="AM20" s="42">
        <f t="shared" si="1"/>
        <v>11.5</v>
      </c>
      <c r="AN20" s="36">
        <f t="shared" si="0"/>
        <v>1.725</v>
      </c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1:54" s="39" customFormat="1" ht="24">
      <c r="A21" s="38" t="s">
        <v>14</v>
      </c>
      <c r="B21" s="38">
        <v>1049730178</v>
      </c>
      <c r="C21" s="54">
        <v>1</v>
      </c>
      <c r="D21" s="54">
        <v>7</v>
      </c>
      <c r="E21" s="57">
        <v>1499800000857</v>
      </c>
      <c r="F21" s="54">
        <v>2</v>
      </c>
      <c r="G21" s="40">
        <v>99</v>
      </c>
      <c r="H21" s="39">
        <v>40</v>
      </c>
      <c r="I21" s="41">
        <v>0</v>
      </c>
      <c r="J21" s="41">
        <v>0.5</v>
      </c>
      <c r="K21" s="41">
        <v>0</v>
      </c>
      <c r="L21" s="41">
        <v>0</v>
      </c>
      <c r="M21" s="41">
        <v>0.5</v>
      </c>
      <c r="N21" s="41">
        <v>0</v>
      </c>
      <c r="O21" s="41">
        <v>0</v>
      </c>
      <c r="P21" s="41">
        <v>0</v>
      </c>
      <c r="Q21" s="41">
        <v>1</v>
      </c>
      <c r="R21" s="41">
        <v>0</v>
      </c>
      <c r="S21" s="41">
        <v>0</v>
      </c>
      <c r="T21" s="41">
        <v>0</v>
      </c>
      <c r="U21" s="41">
        <v>0.5</v>
      </c>
      <c r="V21" s="41">
        <v>0</v>
      </c>
      <c r="W21" s="41">
        <v>1</v>
      </c>
      <c r="X21" s="41">
        <v>0</v>
      </c>
      <c r="Y21" s="41">
        <v>0.5</v>
      </c>
      <c r="Z21" s="41">
        <v>1</v>
      </c>
      <c r="AA21" s="41">
        <v>0.5</v>
      </c>
      <c r="AB21" s="41">
        <v>0</v>
      </c>
      <c r="AC21" s="41">
        <v>0.5</v>
      </c>
      <c r="AD21" s="41">
        <v>0</v>
      </c>
      <c r="AE21" s="41">
        <v>1</v>
      </c>
      <c r="AF21" s="41">
        <v>0.5</v>
      </c>
      <c r="AG21" s="41">
        <v>0</v>
      </c>
      <c r="AH21" s="41">
        <v>0.5</v>
      </c>
      <c r="AI21" s="41">
        <v>0</v>
      </c>
      <c r="AJ21" s="41">
        <v>0</v>
      </c>
      <c r="AK21" s="41">
        <v>0</v>
      </c>
      <c r="AL21" s="41">
        <v>1</v>
      </c>
      <c r="AM21" s="42">
        <f t="shared" si="1"/>
        <v>9</v>
      </c>
      <c r="AN21" s="36">
        <f t="shared" si="0"/>
        <v>1.35</v>
      </c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</row>
    <row r="22" spans="1:54" s="39" customFormat="1" ht="24">
      <c r="A22" s="59" t="s">
        <v>14</v>
      </c>
      <c r="B22" s="59">
        <v>1049730178</v>
      </c>
      <c r="C22" s="84">
        <v>1</v>
      </c>
      <c r="D22" s="84">
        <v>8</v>
      </c>
      <c r="E22" s="83">
        <v>1499800000857</v>
      </c>
      <c r="F22" s="84">
        <v>2</v>
      </c>
      <c r="G22" s="60">
        <v>99</v>
      </c>
      <c r="H22" s="61">
        <v>40</v>
      </c>
      <c r="I22" s="62">
        <v>1</v>
      </c>
      <c r="J22" s="62">
        <v>0.5</v>
      </c>
      <c r="K22" s="62">
        <v>2</v>
      </c>
      <c r="L22" s="62">
        <v>1</v>
      </c>
      <c r="M22" s="62">
        <v>0.5</v>
      </c>
      <c r="N22" s="62">
        <v>1</v>
      </c>
      <c r="O22" s="62">
        <v>1</v>
      </c>
      <c r="P22" s="62">
        <v>1</v>
      </c>
      <c r="Q22" s="62">
        <v>0</v>
      </c>
      <c r="R22" s="62">
        <v>0</v>
      </c>
      <c r="S22" s="62">
        <v>0.5</v>
      </c>
      <c r="T22" s="62">
        <v>0</v>
      </c>
      <c r="U22" s="62">
        <v>0</v>
      </c>
      <c r="V22" s="62">
        <v>0</v>
      </c>
      <c r="W22" s="62">
        <v>1</v>
      </c>
      <c r="X22" s="62">
        <v>0</v>
      </c>
      <c r="Y22" s="62">
        <v>0.5</v>
      </c>
      <c r="Z22" s="62">
        <v>0</v>
      </c>
      <c r="AA22" s="62">
        <v>0.5</v>
      </c>
      <c r="AB22" s="62">
        <v>1</v>
      </c>
      <c r="AC22" s="62">
        <v>1</v>
      </c>
      <c r="AD22" s="62">
        <v>1</v>
      </c>
      <c r="AE22" s="62">
        <v>0</v>
      </c>
      <c r="AF22" s="62">
        <v>1</v>
      </c>
      <c r="AG22" s="62">
        <v>0</v>
      </c>
      <c r="AH22" s="62">
        <v>0</v>
      </c>
      <c r="AI22" s="62">
        <v>0</v>
      </c>
      <c r="AJ22" s="62">
        <v>0</v>
      </c>
      <c r="AK22" s="62">
        <v>0.5</v>
      </c>
      <c r="AL22" s="62">
        <v>1</v>
      </c>
      <c r="AM22" s="63">
        <f t="shared" si="1"/>
        <v>16</v>
      </c>
      <c r="AN22" s="36">
        <f t="shared" si="0"/>
        <v>2.4</v>
      </c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</row>
    <row r="23" spans="8:39" ht="15">
      <c r="H23" s="58" t="s">
        <v>19</v>
      </c>
      <c r="I23" s="55">
        <f>SUM(I11:I22)</f>
        <v>4</v>
      </c>
      <c r="J23" s="55">
        <f aca="true" t="shared" si="2" ref="J23:AM23">SUM(J11:J22)</f>
        <v>7.5</v>
      </c>
      <c r="K23" s="55">
        <f t="shared" si="2"/>
        <v>4</v>
      </c>
      <c r="L23" s="55">
        <f t="shared" si="2"/>
        <v>6</v>
      </c>
      <c r="M23" s="55">
        <f t="shared" si="2"/>
        <v>6</v>
      </c>
      <c r="N23" s="55">
        <f t="shared" si="2"/>
        <v>3</v>
      </c>
      <c r="O23" s="55">
        <f t="shared" si="2"/>
        <v>5</v>
      </c>
      <c r="P23" s="55">
        <f t="shared" si="2"/>
        <v>2</v>
      </c>
      <c r="Q23" s="55">
        <f t="shared" si="2"/>
        <v>3</v>
      </c>
      <c r="R23" s="55">
        <f t="shared" si="2"/>
        <v>2</v>
      </c>
      <c r="S23" s="55">
        <f t="shared" si="2"/>
        <v>6.5</v>
      </c>
      <c r="T23" s="55">
        <f t="shared" si="2"/>
        <v>1</v>
      </c>
      <c r="U23" s="55">
        <f t="shared" si="2"/>
        <v>1</v>
      </c>
      <c r="V23" s="55">
        <f t="shared" si="2"/>
        <v>3</v>
      </c>
      <c r="W23" s="55">
        <f t="shared" si="2"/>
        <v>8</v>
      </c>
      <c r="X23" s="55">
        <f t="shared" si="2"/>
        <v>4</v>
      </c>
      <c r="Y23" s="55">
        <f t="shared" si="2"/>
        <v>5</v>
      </c>
      <c r="Z23" s="55">
        <f t="shared" si="2"/>
        <v>5</v>
      </c>
      <c r="AA23" s="55">
        <f t="shared" si="2"/>
        <v>5.5</v>
      </c>
      <c r="AB23" s="55">
        <f t="shared" si="2"/>
        <v>3</v>
      </c>
      <c r="AC23" s="55">
        <f t="shared" si="2"/>
        <v>3</v>
      </c>
      <c r="AD23" s="55">
        <f t="shared" si="2"/>
        <v>6</v>
      </c>
      <c r="AE23" s="55">
        <f t="shared" si="2"/>
        <v>5</v>
      </c>
      <c r="AF23" s="55">
        <f t="shared" si="2"/>
        <v>6.5</v>
      </c>
      <c r="AG23" s="55">
        <f t="shared" si="2"/>
        <v>1</v>
      </c>
      <c r="AH23" s="55">
        <f t="shared" si="2"/>
        <v>4</v>
      </c>
      <c r="AI23" s="55">
        <f t="shared" si="2"/>
        <v>4</v>
      </c>
      <c r="AJ23" s="55">
        <f t="shared" si="2"/>
        <v>2</v>
      </c>
      <c r="AK23" s="55">
        <f t="shared" si="2"/>
        <v>3.5</v>
      </c>
      <c r="AL23" s="55">
        <f t="shared" si="2"/>
        <v>3</v>
      </c>
      <c r="AM23" s="55">
        <f t="shared" si="2"/>
        <v>122.5</v>
      </c>
    </row>
    <row r="24" spans="8:39" ht="15">
      <c r="H24" s="16" t="s">
        <v>20</v>
      </c>
      <c r="I24" s="55">
        <f>AVERAGE(I11:I22)</f>
        <v>0.3333333333333333</v>
      </c>
      <c r="J24" s="55">
        <f aca="true" t="shared" si="3" ref="J24:AM24">AVERAGE(J11:J22)</f>
        <v>0.625</v>
      </c>
      <c r="K24" s="55">
        <f t="shared" si="3"/>
        <v>0.3333333333333333</v>
      </c>
      <c r="L24" s="55">
        <f t="shared" si="3"/>
        <v>0.5</v>
      </c>
      <c r="M24" s="55">
        <f t="shared" si="3"/>
        <v>0.5454545454545454</v>
      </c>
      <c r="N24" s="55">
        <f t="shared" si="3"/>
        <v>0.25</v>
      </c>
      <c r="O24" s="55">
        <f t="shared" si="3"/>
        <v>0.4166666666666667</v>
      </c>
      <c r="P24" s="55">
        <f t="shared" si="3"/>
        <v>0.16666666666666666</v>
      </c>
      <c r="Q24" s="55">
        <f t="shared" si="3"/>
        <v>0.25</v>
      </c>
      <c r="R24" s="55">
        <f t="shared" si="3"/>
        <v>0.16666666666666666</v>
      </c>
      <c r="S24" s="55">
        <f t="shared" si="3"/>
        <v>0.5416666666666666</v>
      </c>
      <c r="T24" s="55">
        <f t="shared" si="3"/>
        <v>0.08333333333333333</v>
      </c>
      <c r="U24" s="55">
        <f t="shared" si="3"/>
        <v>0.08333333333333333</v>
      </c>
      <c r="V24" s="55">
        <f t="shared" si="3"/>
        <v>0.25</v>
      </c>
      <c r="W24" s="55">
        <f t="shared" si="3"/>
        <v>0.6666666666666666</v>
      </c>
      <c r="X24" s="55">
        <f t="shared" si="3"/>
        <v>0.3333333333333333</v>
      </c>
      <c r="Y24" s="55">
        <f t="shared" si="3"/>
        <v>0.4166666666666667</v>
      </c>
      <c r="Z24" s="55">
        <f t="shared" si="3"/>
        <v>0.4166666666666667</v>
      </c>
      <c r="AA24" s="55">
        <f t="shared" si="3"/>
        <v>0.4583333333333333</v>
      </c>
      <c r="AB24" s="55">
        <f t="shared" si="3"/>
        <v>0.25</v>
      </c>
      <c r="AC24" s="55">
        <f t="shared" si="3"/>
        <v>0.25</v>
      </c>
      <c r="AD24" s="55">
        <f t="shared" si="3"/>
        <v>0.5</v>
      </c>
      <c r="AE24" s="55">
        <f t="shared" si="3"/>
        <v>0.4166666666666667</v>
      </c>
      <c r="AF24" s="55">
        <f t="shared" si="3"/>
        <v>0.5416666666666666</v>
      </c>
      <c r="AG24" s="55">
        <f t="shared" si="3"/>
        <v>0.08333333333333333</v>
      </c>
      <c r="AH24" s="55">
        <f t="shared" si="3"/>
        <v>0.3333333333333333</v>
      </c>
      <c r="AI24" s="55">
        <f t="shared" si="3"/>
        <v>0.3333333333333333</v>
      </c>
      <c r="AJ24" s="55">
        <f t="shared" si="3"/>
        <v>0.16666666666666666</v>
      </c>
      <c r="AK24" s="55">
        <f t="shared" si="3"/>
        <v>0.2916666666666667</v>
      </c>
      <c r="AL24" s="55">
        <f t="shared" si="3"/>
        <v>0.25</v>
      </c>
      <c r="AM24" s="55">
        <f t="shared" si="3"/>
        <v>10.208333333333334</v>
      </c>
    </row>
    <row r="25" spans="8:39" ht="15">
      <c r="H25" s="16" t="s">
        <v>21</v>
      </c>
      <c r="I25" s="55">
        <f>STDEV(I11:I22)</f>
        <v>0.49236596391733095</v>
      </c>
      <c r="J25" s="55">
        <f aca="true" t="shared" si="4" ref="J25:AM25">STDEV(J11:J22)</f>
        <v>0.48265364958171136</v>
      </c>
      <c r="K25" s="55">
        <f t="shared" si="4"/>
        <v>0.778498944161523</v>
      </c>
      <c r="L25" s="55">
        <f t="shared" si="4"/>
        <v>0.5222329678670935</v>
      </c>
      <c r="M25" s="55">
        <f t="shared" si="4"/>
        <v>0.5222329678670935</v>
      </c>
      <c r="N25" s="55">
        <f t="shared" si="4"/>
        <v>0.45226701686664544</v>
      </c>
      <c r="O25" s="55">
        <f t="shared" si="4"/>
        <v>0.5149286505444373</v>
      </c>
      <c r="P25" s="55">
        <f t="shared" si="4"/>
        <v>0.3892494720807615</v>
      </c>
      <c r="Q25" s="55">
        <f t="shared" si="4"/>
        <v>0.45226701686664544</v>
      </c>
      <c r="R25" s="55">
        <f t="shared" si="4"/>
        <v>0.3892494720807615</v>
      </c>
      <c r="S25" s="55">
        <f t="shared" si="4"/>
        <v>0.49810245994781094</v>
      </c>
      <c r="T25" s="55">
        <f t="shared" si="4"/>
        <v>0.28867513459481287</v>
      </c>
      <c r="U25" s="55">
        <f t="shared" si="4"/>
        <v>0.19462473604038075</v>
      </c>
      <c r="V25" s="55">
        <f t="shared" si="4"/>
        <v>0.45226701686664544</v>
      </c>
      <c r="W25" s="55">
        <f t="shared" si="4"/>
        <v>0.49236596391733095</v>
      </c>
      <c r="X25" s="55">
        <f t="shared" si="4"/>
        <v>0.49236596391733095</v>
      </c>
      <c r="Y25" s="55">
        <f t="shared" si="4"/>
        <v>0.19462473604038072</v>
      </c>
      <c r="Z25" s="55">
        <f t="shared" si="4"/>
        <v>0.5149286505444373</v>
      </c>
      <c r="AA25" s="55">
        <f t="shared" si="4"/>
        <v>0.14433756729740638</v>
      </c>
      <c r="AB25" s="55">
        <f t="shared" si="4"/>
        <v>0.45226701686664544</v>
      </c>
      <c r="AC25" s="55">
        <f t="shared" si="4"/>
        <v>0.337099931231621</v>
      </c>
      <c r="AD25" s="55">
        <f t="shared" si="4"/>
        <v>0.5222329678670935</v>
      </c>
      <c r="AE25" s="55">
        <f t="shared" si="4"/>
        <v>0.5149286505444373</v>
      </c>
      <c r="AF25" s="55">
        <f t="shared" si="4"/>
        <v>0.2574643252722186</v>
      </c>
      <c r="AG25" s="55">
        <f t="shared" si="4"/>
        <v>0.28867513459481287</v>
      </c>
      <c r="AH25" s="55">
        <f t="shared" si="4"/>
        <v>0.24618298195866548</v>
      </c>
      <c r="AI25" s="55">
        <f t="shared" si="4"/>
        <v>0.49236596391733095</v>
      </c>
      <c r="AJ25" s="55">
        <f t="shared" si="4"/>
        <v>0.3892494720807615</v>
      </c>
      <c r="AK25" s="55">
        <f t="shared" si="4"/>
        <v>0.25746432527221863</v>
      </c>
      <c r="AL25" s="55">
        <f t="shared" si="4"/>
        <v>0.45226701686664544</v>
      </c>
      <c r="AM25" s="55">
        <f t="shared" si="4"/>
        <v>2.2508415934463017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5"/>
  <sheetViews>
    <sheetView zoomScale="73" zoomScaleNormal="73" zoomScalePageLayoutView="0" workbookViewId="0" topLeftCell="A1">
      <selection activeCell="A1" sqref="A1"/>
    </sheetView>
  </sheetViews>
  <sheetFormatPr defaultColWidth="8.57421875" defaultRowHeight="15"/>
  <cols>
    <col min="1" max="1" width="17.2812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10" customWidth="1"/>
    <col min="41" max="41" width="12.00390625" style="10" customWidth="1"/>
    <col min="42" max="46" width="5.57421875" style="10" customWidth="1"/>
    <col min="47" max="54" width="8.57421875" style="10" customWidth="1"/>
    <col min="55" max="16384" width="8.57421875" style="3" customWidth="1"/>
  </cols>
  <sheetData>
    <row r="1" spans="2:19" ht="27.75">
      <c r="B1" s="74" t="s">
        <v>31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ht="24">
      <c r="B2" s="2" t="s">
        <v>40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19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2:54" s="2" customFormat="1" ht="24">
      <c r="B5" s="2" t="s">
        <v>4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2:54" s="2" customFormat="1" ht="24">
      <c r="B6" s="2" t="s">
        <v>5</v>
      </c>
      <c r="F6" s="2" t="s">
        <v>6</v>
      </c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2:54" s="2" customFormat="1" ht="24">
      <c r="B7" s="2" t="s">
        <v>32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40" ht="21" customHeight="1">
      <c r="A8" s="69" t="s">
        <v>17</v>
      </c>
      <c r="B8" s="75" t="s">
        <v>7</v>
      </c>
      <c r="C8" s="76" t="s">
        <v>18</v>
      </c>
      <c r="D8" s="79" t="s">
        <v>8</v>
      </c>
      <c r="E8" s="80" t="s">
        <v>9</v>
      </c>
      <c r="F8" s="79" t="s">
        <v>10</v>
      </c>
      <c r="G8" s="81" t="s">
        <v>11</v>
      </c>
      <c r="H8" s="72" t="s">
        <v>28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69" t="s">
        <v>22</v>
      </c>
      <c r="AN8" s="67" t="s">
        <v>25</v>
      </c>
    </row>
    <row r="9" spans="1:40" ht="24">
      <c r="A9" s="70"/>
      <c r="B9" s="75"/>
      <c r="C9" s="77"/>
      <c r="D9" s="79"/>
      <c r="E9" s="80"/>
      <c r="F9" s="79"/>
      <c r="G9" s="81"/>
      <c r="H9" s="14" t="s">
        <v>12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71"/>
      <c r="AN9" s="68"/>
    </row>
    <row r="10" spans="1:54" s="6" customFormat="1" ht="24">
      <c r="A10" s="71"/>
      <c r="B10" s="75"/>
      <c r="C10" s="78"/>
      <c r="D10" s="79"/>
      <c r="E10" s="80"/>
      <c r="F10" s="79"/>
      <c r="G10" s="81"/>
      <c r="H10" s="9" t="s">
        <v>16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11">
        <v>2</v>
      </c>
      <c r="AI10" s="11">
        <v>2</v>
      </c>
      <c r="AJ10" s="12">
        <v>1</v>
      </c>
      <c r="AK10" s="12">
        <v>1</v>
      </c>
      <c r="AL10" s="15">
        <v>4</v>
      </c>
      <c r="AM10" s="4">
        <f>SUM(I10:AL10)</f>
        <v>35</v>
      </c>
      <c r="AN10" s="13" t="s">
        <v>26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30" customFormat="1" ht="24">
      <c r="A11" s="32" t="s">
        <v>15</v>
      </c>
      <c r="B11" s="32">
        <v>1049730179</v>
      </c>
      <c r="C11" s="34">
        <v>1</v>
      </c>
      <c r="D11" s="34">
        <v>2</v>
      </c>
      <c r="E11" s="56">
        <v>1499800002035</v>
      </c>
      <c r="F11" s="34">
        <v>1</v>
      </c>
      <c r="G11" s="34">
        <v>10</v>
      </c>
      <c r="H11" s="30">
        <v>35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</v>
      </c>
      <c r="O11" s="31">
        <v>0</v>
      </c>
      <c r="P11" s="31">
        <v>0</v>
      </c>
      <c r="Q11" s="31">
        <v>1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1</v>
      </c>
      <c r="Z11" s="31">
        <v>0</v>
      </c>
      <c r="AA11" s="31">
        <v>0</v>
      </c>
      <c r="AB11" s="31">
        <v>1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1</v>
      </c>
      <c r="AI11" s="31">
        <v>0.5</v>
      </c>
      <c r="AJ11" s="31">
        <v>0</v>
      </c>
      <c r="AK11" s="31">
        <v>0</v>
      </c>
      <c r="AL11" s="31">
        <v>0</v>
      </c>
      <c r="AM11" s="30">
        <f>SUM(I11:AL11)</f>
        <v>5.5</v>
      </c>
      <c r="AN11" s="66">
        <f>(6*AM11)/35</f>
        <v>0.9428571428571428</v>
      </c>
      <c r="AO11" s="29" t="s">
        <v>30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27" customFormat="1" ht="24">
      <c r="A12" s="38" t="s">
        <v>15</v>
      </c>
      <c r="B12" s="38">
        <v>1049730179</v>
      </c>
      <c r="C12" s="54">
        <v>1</v>
      </c>
      <c r="D12" s="54">
        <v>3</v>
      </c>
      <c r="E12" s="57">
        <v>1499800001764</v>
      </c>
      <c r="F12" s="54">
        <v>1</v>
      </c>
      <c r="G12" s="40">
        <v>99</v>
      </c>
      <c r="H12" s="27">
        <v>35</v>
      </c>
      <c r="I12" s="28">
        <v>0</v>
      </c>
      <c r="J12" s="28">
        <v>0</v>
      </c>
      <c r="K12" s="28">
        <v>0</v>
      </c>
      <c r="L12" s="28">
        <v>1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1</v>
      </c>
      <c r="S12" s="28">
        <v>1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1</v>
      </c>
      <c r="AC12" s="28">
        <v>0</v>
      </c>
      <c r="AD12" s="28">
        <v>1</v>
      </c>
      <c r="AE12" s="28">
        <v>0</v>
      </c>
      <c r="AF12" s="28">
        <v>0</v>
      </c>
      <c r="AG12" s="28">
        <v>1</v>
      </c>
      <c r="AH12" s="28">
        <v>1.5</v>
      </c>
      <c r="AI12" s="28">
        <v>0.5</v>
      </c>
      <c r="AJ12" s="28">
        <v>0</v>
      </c>
      <c r="AK12" s="28">
        <v>1</v>
      </c>
      <c r="AL12" s="28">
        <v>0</v>
      </c>
      <c r="AM12" s="27">
        <f>SUM(I12:AL12)</f>
        <v>9</v>
      </c>
      <c r="AN12" s="66">
        <f aca="true" t="shared" si="0" ref="AN12:AN22">(6*AM12)/35</f>
        <v>1.542857142857143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27" customFormat="1" ht="24">
      <c r="A13" s="38" t="s">
        <v>15</v>
      </c>
      <c r="B13" s="38">
        <v>1049730179</v>
      </c>
      <c r="C13" s="54">
        <v>1</v>
      </c>
      <c r="D13" s="54">
        <v>4</v>
      </c>
      <c r="E13" s="57">
        <v>1499900350078</v>
      </c>
      <c r="F13" s="54">
        <v>1</v>
      </c>
      <c r="G13" s="40">
        <v>99</v>
      </c>
      <c r="H13" s="27">
        <v>35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</v>
      </c>
      <c r="O13" s="28">
        <v>1</v>
      </c>
      <c r="P13" s="28">
        <v>0</v>
      </c>
      <c r="Q13" s="28">
        <v>1</v>
      </c>
      <c r="R13" s="28">
        <v>0</v>
      </c>
      <c r="S13" s="28">
        <v>0</v>
      </c>
      <c r="T13" s="28">
        <v>0</v>
      </c>
      <c r="U13" s="28">
        <v>1</v>
      </c>
      <c r="V13" s="28">
        <v>0</v>
      </c>
      <c r="W13" s="28">
        <v>1</v>
      </c>
      <c r="X13" s="28">
        <v>0</v>
      </c>
      <c r="Y13" s="28">
        <v>0</v>
      </c>
      <c r="Z13" s="28">
        <v>0</v>
      </c>
      <c r="AA13" s="28">
        <v>0</v>
      </c>
      <c r="AB13" s="28">
        <v>1</v>
      </c>
      <c r="AC13" s="28">
        <v>0</v>
      </c>
      <c r="AD13" s="28">
        <v>0</v>
      </c>
      <c r="AE13" s="28">
        <v>0</v>
      </c>
      <c r="AF13" s="28">
        <v>1</v>
      </c>
      <c r="AG13" s="28">
        <v>0</v>
      </c>
      <c r="AH13" s="28">
        <v>1.5</v>
      </c>
      <c r="AI13" s="28">
        <v>2</v>
      </c>
      <c r="AJ13" s="28">
        <v>0</v>
      </c>
      <c r="AK13" s="28">
        <v>1</v>
      </c>
      <c r="AL13" s="28">
        <v>2.5</v>
      </c>
      <c r="AM13" s="27">
        <f aca="true" t="shared" si="1" ref="AM13:AM22">SUM(I13:AL13)</f>
        <v>14</v>
      </c>
      <c r="AN13" s="66">
        <f t="shared" si="0"/>
        <v>2.4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27" customFormat="1" ht="24">
      <c r="A14" s="38" t="s">
        <v>15</v>
      </c>
      <c r="B14" s="38">
        <v>1049730179</v>
      </c>
      <c r="C14" s="54">
        <v>1</v>
      </c>
      <c r="D14" s="54">
        <v>5</v>
      </c>
      <c r="E14" s="57">
        <v>1499800000857</v>
      </c>
      <c r="F14" s="54">
        <v>1</v>
      </c>
      <c r="G14" s="40" t="s">
        <v>36</v>
      </c>
      <c r="H14" s="27">
        <v>35</v>
      </c>
      <c r="I14" s="28">
        <v>1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1</v>
      </c>
      <c r="Z14" s="28">
        <v>1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1.5</v>
      </c>
      <c r="AI14" s="28">
        <v>1.5</v>
      </c>
      <c r="AJ14" s="28">
        <v>0</v>
      </c>
      <c r="AK14" s="28">
        <v>0</v>
      </c>
      <c r="AL14" s="28">
        <v>0</v>
      </c>
      <c r="AM14" s="27">
        <f t="shared" si="1"/>
        <v>7</v>
      </c>
      <c r="AN14" s="66">
        <f t="shared" si="0"/>
        <v>1.2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27" customFormat="1" ht="24">
      <c r="A15" s="38" t="s">
        <v>14</v>
      </c>
      <c r="B15" s="38">
        <v>1049730178</v>
      </c>
      <c r="C15" s="54">
        <v>1</v>
      </c>
      <c r="D15" s="54">
        <v>1</v>
      </c>
      <c r="E15" s="57">
        <v>1499800000857</v>
      </c>
      <c r="F15" s="54">
        <v>1</v>
      </c>
      <c r="G15" s="40">
        <v>99</v>
      </c>
      <c r="H15" s="27">
        <v>35</v>
      </c>
      <c r="I15" s="28">
        <v>0</v>
      </c>
      <c r="J15" s="28">
        <v>0</v>
      </c>
      <c r="K15" s="28">
        <v>1</v>
      </c>
      <c r="L15" s="28">
        <v>1</v>
      </c>
      <c r="M15" s="28">
        <v>0</v>
      </c>
      <c r="N15" s="28">
        <v>0</v>
      </c>
      <c r="O15" s="28">
        <v>0</v>
      </c>
      <c r="P15" s="28">
        <v>1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1</v>
      </c>
      <c r="W15" s="28">
        <v>1</v>
      </c>
      <c r="X15" s="28">
        <v>0</v>
      </c>
      <c r="Y15" s="28">
        <v>0</v>
      </c>
      <c r="Z15" s="28">
        <v>1</v>
      </c>
      <c r="AA15" s="28">
        <v>0</v>
      </c>
      <c r="AB15" s="28">
        <v>0</v>
      </c>
      <c r="AC15" s="28">
        <v>0</v>
      </c>
      <c r="AD15" s="28">
        <v>0</v>
      </c>
      <c r="AE15" s="28">
        <v>1</v>
      </c>
      <c r="AF15" s="28">
        <v>1</v>
      </c>
      <c r="AG15" s="28">
        <v>0</v>
      </c>
      <c r="AH15" s="28">
        <v>1</v>
      </c>
      <c r="AI15" s="28">
        <v>1</v>
      </c>
      <c r="AJ15" s="28">
        <v>1</v>
      </c>
      <c r="AK15" s="28">
        <v>0</v>
      </c>
      <c r="AL15" s="28">
        <v>2</v>
      </c>
      <c r="AM15" s="27">
        <f t="shared" si="1"/>
        <v>13</v>
      </c>
      <c r="AN15" s="66">
        <f t="shared" si="0"/>
        <v>2.2285714285714286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27" customFormat="1" ht="24">
      <c r="A16" s="38" t="s">
        <v>14</v>
      </c>
      <c r="B16" s="38">
        <v>1049730178</v>
      </c>
      <c r="C16" s="54">
        <v>1</v>
      </c>
      <c r="D16" s="54">
        <v>2</v>
      </c>
      <c r="E16" s="57">
        <v>1499800000857</v>
      </c>
      <c r="F16" s="54">
        <v>1</v>
      </c>
      <c r="G16" s="40">
        <v>99</v>
      </c>
      <c r="H16" s="27">
        <v>35</v>
      </c>
      <c r="I16" s="28">
        <v>1</v>
      </c>
      <c r="J16" s="28">
        <v>0</v>
      </c>
      <c r="K16" s="28">
        <v>0</v>
      </c>
      <c r="L16" s="28">
        <v>1</v>
      </c>
      <c r="M16" s="28">
        <v>1</v>
      </c>
      <c r="N16" s="28">
        <v>1</v>
      </c>
      <c r="O16" s="28">
        <v>1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1</v>
      </c>
      <c r="AB16" s="28">
        <v>1</v>
      </c>
      <c r="AC16" s="28">
        <v>0</v>
      </c>
      <c r="AD16" s="28">
        <v>1</v>
      </c>
      <c r="AE16" s="28">
        <v>0</v>
      </c>
      <c r="AF16" s="28">
        <v>0</v>
      </c>
      <c r="AG16" s="28">
        <v>1</v>
      </c>
      <c r="AH16" s="28">
        <v>0.5</v>
      </c>
      <c r="AI16" s="28">
        <v>1.5</v>
      </c>
      <c r="AJ16" s="28">
        <v>0.5</v>
      </c>
      <c r="AK16" s="28">
        <v>0</v>
      </c>
      <c r="AL16" s="28">
        <v>1</v>
      </c>
      <c r="AM16" s="27">
        <f t="shared" si="1"/>
        <v>12.5</v>
      </c>
      <c r="AN16" s="66">
        <f t="shared" si="0"/>
        <v>2.142857142857143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27" customFormat="1" ht="24">
      <c r="A17" s="38" t="s">
        <v>14</v>
      </c>
      <c r="B17" s="38">
        <v>1049730178</v>
      </c>
      <c r="C17" s="54">
        <v>1</v>
      </c>
      <c r="D17" s="54">
        <v>3</v>
      </c>
      <c r="E17" s="57">
        <v>1499800000857</v>
      </c>
      <c r="F17" s="54">
        <v>1</v>
      </c>
      <c r="G17" s="40">
        <v>99</v>
      </c>
      <c r="H17" s="27">
        <v>35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 s="28">
        <v>1</v>
      </c>
      <c r="Q17" s="28">
        <v>1</v>
      </c>
      <c r="R17" s="28">
        <v>1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1</v>
      </c>
      <c r="AA17" s="28">
        <v>0</v>
      </c>
      <c r="AB17" s="28">
        <v>0</v>
      </c>
      <c r="AC17" s="28">
        <v>0</v>
      </c>
      <c r="AD17" s="28">
        <v>0</v>
      </c>
      <c r="AE17" s="28">
        <v>1</v>
      </c>
      <c r="AF17" s="28">
        <v>0</v>
      </c>
      <c r="AG17" s="28">
        <v>0</v>
      </c>
      <c r="AH17" s="28">
        <v>1</v>
      </c>
      <c r="AI17" s="28">
        <v>0</v>
      </c>
      <c r="AJ17" s="28">
        <v>0.5</v>
      </c>
      <c r="AK17" s="28">
        <v>1</v>
      </c>
      <c r="AL17" s="28">
        <v>1</v>
      </c>
      <c r="AM17" s="27">
        <f t="shared" si="1"/>
        <v>9.5</v>
      </c>
      <c r="AN17" s="66">
        <f t="shared" si="0"/>
        <v>1.6285714285714286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27" customFormat="1" ht="24">
      <c r="A18" s="38" t="s">
        <v>14</v>
      </c>
      <c r="B18" s="38">
        <v>1049730178</v>
      </c>
      <c r="C18" s="54">
        <v>1</v>
      </c>
      <c r="D18" s="54">
        <v>4</v>
      </c>
      <c r="E18" s="57">
        <v>1499800000857</v>
      </c>
      <c r="F18" s="54">
        <v>1</v>
      </c>
      <c r="G18" s="40">
        <v>99</v>
      </c>
      <c r="H18" s="27">
        <v>35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1</v>
      </c>
      <c r="AC18" s="28">
        <v>0</v>
      </c>
      <c r="AD18" s="28">
        <v>1</v>
      </c>
      <c r="AE18" s="28">
        <v>0</v>
      </c>
      <c r="AF18" s="28">
        <v>0</v>
      </c>
      <c r="AG18" s="28">
        <v>0</v>
      </c>
      <c r="AH18" s="28">
        <v>0.5</v>
      </c>
      <c r="AI18" s="28">
        <v>1.5</v>
      </c>
      <c r="AJ18" s="28">
        <v>1</v>
      </c>
      <c r="AK18" s="28">
        <v>0</v>
      </c>
      <c r="AL18" s="28">
        <v>2</v>
      </c>
      <c r="AM18" s="27">
        <f t="shared" si="1"/>
        <v>8</v>
      </c>
      <c r="AN18" s="66">
        <f t="shared" si="0"/>
        <v>1.3714285714285714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27" customFormat="1" ht="24">
      <c r="A19" s="38" t="s">
        <v>14</v>
      </c>
      <c r="B19" s="38">
        <v>1049730178</v>
      </c>
      <c r="C19" s="54">
        <v>1</v>
      </c>
      <c r="D19" s="54">
        <v>5</v>
      </c>
      <c r="E19" s="57">
        <v>1499800000857</v>
      </c>
      <c r="F19" s="54">
        <v>2</v>
      </c>
      <c r="G19" s="40">
        <v>99</v>
      </c>
      <c r="H19" s="27">
        <v>35</v>
      </c>
      <c r="I19" s="28">
        <v>1</v>
      </c>
      <c r="J19" s="28">
        <v>1</v>
      </c>
      <c r="K19" s="28">
        <v>0</v>
      </c>
      <c r="L19" s="28">
        <v>0</v>
      </c>
      <c r="M19" s="28">
        <v>1</v>
      </c>
      <c r="N19" s="28">
        <v>0</v>
      </c>
      <c r="O19" s="28">
        <v>0</v>
      </c>
      <c r="P19" s="28">
        <v>1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1</v>
      </c>
      <c r="AA19" s="28">
        <v>0</v>
      </c>
      <c r="AB19" s="28">
        <v>0</v>
      </c>
      <c r="AC19" s="28">
        <v>1</v>
      </c>
      <c r="AD19" s="28">
        <v>0</v>
      </c>
      <c r="AE19" s="28">
        <v>0</v>
      </c>
      <c r="AF19" s="28">
        <v>0</v>
      </c>
      <c r="AG19" s="28">
        <v>0</v>
      </c>
      <c r="AH19" s="28">
        <v>1</v>
      </c>
      <c r="AI19" s="28">
        <v>1.5</v>
      </c>
      <c r="AJ19" s="28">
        <v>0</v>
      </c>
      <c r="AK19" s="28">
        <v>1</v>
      </c>
      <c r="AL19" s="28">
        <v>2</v>
      </c>
      <c r="AM19" s="27">
        <f t="shared" si="1"/>
        <v>11.5</v>
      </c>
      <c r="AN19" s="66">
        <f t="shared" si="0"/>
        <v>1.9714285714285715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27" customFormat="1" ht="24">
      <c r="A20" s="38" t="s">
        <v>14</v>
      </c>
      <c r="B20" s="38">
        <v>1049730178</v>
      </c>
      <c r="C20" s="54">
        <v>1</v>
      </c>
      <c r="D20" s="54">
        <v>6</v>
      </c>
      <c r="E20" s="57">
        <v>1499800000857</v>
      </c>
      <c r="F20" s="54">
        <v>2</v>
      </c>
      <c r="G20" s="40">
        <v>99</v>
      </c>
      <c r="H20" s="27">
        <v>35</v>
      </c>
      <c r="I20" s="28">
        <v>0</v>
      </c>
      <c r="J20" s="28">
        <v>1</v>
      </c>
      <c r="K20" s="28">
        <v>1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</v>
      </c>
      <c r="R20" s="28">
        <v>0</v>
      </c>
      <c r="S20" s="28">
        <v>1</v>
      </c>
      <c r="T20" s="28">
        <v>0</v>
      </c>
      <c r="U20" s="28">
        <v>0</v>
      </c>
      <c r="V20" s="28">
        <v>1</v>
      </c>
      <c r="W20" s="28">
        <v>0</v>
      </c>
      <c r="X20" s="28">
        <v>0</v>
      </c>
      <c r="Y20" s="28">
        <v>0</v>
      </c>
      <c r="Z20" s="28">
        <v>0</v>
      </c>
      <c r="AA20" s="28">
        <v>1</v>
      </c>
      <c r="AB20" s="28">
        <v>1</v>
      </c>
      <c r="AC20" s="28">
        <v>0</v>
      </c>
      <c r="AD20" s="28">
        <v>0</v>
      </c>
      <c r="AE20" s="28">
        <v>0</v>
      </c>
      <c r="AF20" s="28">
        <v>1</v>
      </c>
      <c r="AG20" s="28">
        <v>1</v>
      </c>
      <c r="AH20" s="28">
        <v>1</v>
      </c>
      <c r="AI20" s="28">
        <v>2</v>
      </c>
      <c r="AJ20" s="28">
        <v>1</v>
      </c>
      <c r="AK20" s="28">
        <v>1</v>
      </c>
      <c r="AL20" s="28">
        <v>2</v>
      </c>
      <c r="AM20" s="27">
        <f t="shared" si="1"/>
        <v>16</v>
      </c>
      <c r="AN20" s="66">
        <f t="shared" si="0"/>
        <v>2.742857142857143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27" customFormat="1" ht="24">
      <c r="A21" s="38" t="s">
        <v>14</v>
      </c>
      <c r="B21" s="38">
        <v>1049730178</v>
      </c>
      <c r="C21" s="54">
        <v>1</v>
      </c>
      <c r="D21" s="54">
        <v>7</v>
      </c>
      <c r="E21" s="57">
        <v>1499800000857</v>
      </c>
      <c r="F21" s="54">
        <v>2</v>
      </c>
      <c r="G21" s="40">
        <v>99</v>
      </c>
      <c r="H21" s="27">
        <v>35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0</v>
      </c>
      <c r="S21" s="28">
        <v>1</v>
      </c>
      <c r="T21" s="28">
        <v>1</v>
      </c>
      <c r="U21" s="28">
        <v>0</v>
      </c>
      <c r="V21" s="28">
        <v>1</v>
      </c>
      <c r="W21" s="28">
        <v>0</v>
      </c>
      <c r="X21" s="28">
        <v>0</v>
      </c>
      <c r="Y21" s="28">
        <v>1</v>
      </c>
      <c r="Z21" s="28">
        <v>0</v>
      </c>
      <c r="AA21" s="28">
        <v>0</v>
      </c>
      <c r="AB21" s="28">
        <v>1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1</v>
      </c>
      <c r="AI21" s="28">
        <v>2</v>
      </c>
      <c r="AJ21" s="28">
        <v>0</v>
      </c>
      <c r="AK21" s="28">
        <v>0</v>
      </c>
      <c r="AL21" s="28">
        <v>2</v>
      </c>
      <c r="AM21" s="27">
        <f t="shared" si="1"/>
        <v>11</v>
      </c>
      <c r="AN21" s="66">
        <f t="shared" si="0"/>
        <v>1.8857142857142857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27" customFormat="1" ht="24">
      <c r="A22" s="59" t="s">
        <v>14</v>
      </c>
      <c r="B22" s="59">
        <v>1049730178</v>
      </c>
      <c r="C22" s="84">
        <v>1</v>
      </c>
      <c r="D22" s="84">
        <v>8</v>
      </c>
      <c r="E22" s="83">
        <v>1499800000857</v>
      </c>
      <c r="F22" s="84">
        <v>2</v>
      </c>
      <c r="G22" s="60">
        <v>99</v>
      </c>
      <c r="H22" s="27">
        <v>35</v>
      </c>
      <c r="I22" s="28">
        <v>0</v>
      </c>
      <c r="J22" s="28">
        <v>1</v>
      </c>
      <c r="K22" s="28">
        <v>1</v>
      </c>
      <c r="L22" s="28">
        <v>0</v>
      </c>
      <c r="M22" s="28">
        <v>0</v>
      </c>
      <c r="N22" s="28">
        <v>0</v>
      </c>
      <c r="O22" s="28">
        <v>1</v>
      </c>
      <c r="P22" s="28">
        <v>0</v>
      </c>
      <c r="Q22" s="28">
        <v>1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1</v>
      </c>
      <c r="X22" s="28">
        <v>1</v>
      </c>
      <c r="Y22" s="28">
        <v>0</v>
      </c>
      <c r="Z22" s="28">
        <v>0</v>
      </c>
      <c r="AA22" s="28">
        <v>0</v>
      </c>
      <c r="AB22" s="28">
        <v>1</v>
      </c>
      <c r="AC22" s="28">
        <v>0</v>
      </c>
      <c r="AD22" s="28">
        <v>0</v>
      </c>
      <c r="AE22" s="28">
        <v>0</v>
      </c>
      <c r="AF22" s="28">
        <v>1</v>
      </c>
      <c r="AG22" s="28">
        <v>0</v>
      </c>
      <c r="AH22" s="28">
        <v>0.5</v>
      </c>
      <c r="AI22" s="28">
        <v>1.5</v>
      </c>
      <c r="AJ22" s="28">
        <v>1</v>
      </c>
      <c r="AK22" s="28">
        <v>1</v>
      </c>
      <c r="AL22" s="28">
        <v>1</v>
      </c>
      <c r="AM22" s="27">
        <f t="shared" si="1"/>
        <v>13</v>
      </c>
      <c r="AN22" s="66">
        <f t="shared" si="0"/>
        <v>2.2285714285714286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8:39" ht="15">
      <c r="H23" s="16" t="s">
        <v>19</v>
      </c>
      <c r="I23" s="55">
        <f>SUM(I11:I22)</f>
        <v>3</v>
      </c>
      <c r="J23" s="55">
        <f aca="true" t="shared" si="2" ref="J23:AM23">SUM(J11:J22)</f>
        <v>3</v>
      </c>
      <c r="K23" s="55">
        <f t="shared" si="2"/>
        <v>3</v>
      </c>
      <c r="L23" s="55">
        <f t="shared" si="2"/>
        <v>3</v>
      </c>
      <c r="M23" s="55">
        <f t="shared" si="2"/>
        <v>2</v>
      </c>
      <c r="N23" s="55">
        <f t="shared" si="2"/>
        <v>3</v>
      </c>
      <c r="O23" s="55">
        <f t="shared" si="2"/>
        <v>4</v>
      </c>
      <c r="P23" s="55">
        <f t="shared" si="2"/>
        <v>3</v>
      </c>
      <c r="Q23" s="55">
        <f t="shared" si="2"/>
        <v>7</v>
      </c>
      <c r="R23" s="55">
        <f t="shared" si="2"/>
        <v>3</v>
      </c>
      <c r="S23" s="55">
        <f t="shared" si="2"/>
        <v>3</v>
      </c>
      <c r="T23" s="55">
        <f t="shared" si="2"/>
        <v>1</v>
      </c>
      <c r="U23" s="55">
        <f t="shared" si="2"/>
        <v>1</v>
      </c>
      <c r="V23" s="55">
        <f t="shared" si="2"/>
        <v>3</v>
      </c>
      <c r="W23" s="55">
        <f t="shared" si="2"/>
        <v>3</v>
      </c>
      <c r="X23" s="55">
        <f t="shared" si="2"/>
        <v>1</v>
      </c>
      <c r="Y23" s="55">
        <f t="shared" si="2"/>
        <v>3</v>
      </c>
      <c r="Z23" s="55">
        <f t="shared" si="2"/>
        <v>4</v>
      </c>
      <c r="AA23" s="55">
        <f t="shared" si="2"/>
        <v>2</v>
      </c>
      <c r="AB23" s="55">
        <f t="shared" si="2"/>
        <v>8</v>
      </c>
      <c r="AC23" s="55">
        <f t="shared" si="2"/>
        <v>1</v>
      </c>
      <c r="AD23" s="55">
        <f t="shared" si="2"/>
        <v>3</v>
      </c>
      <c r="AE23" s="55">
        <f t="shared" si="2"/>
        <v>2</v>
      </c>
      <c r="AF23" s="55">
        <f t="shared" si="2"/>
        <v>4</v>
      </c>
      <c r="AG23" s="55">
        <f t="shared" si="2"/>
        <v>3</v>
      </c>
      <c r="AH23" s="55">
        <f t="shared" si="2"/>
        <v>12</v>
      </c>
      <c r="AI23" s="55">
        <f t="shared" si="2"/>
        <v>15.5</v>
      </c>
      <c r="AJ23" s="55">
        <f t="shared" si="2"/>
        <v>5</v>
      </c>
      <c r="AK23" s="55">
        <f t="shared" si="2"/>
        <v>6</v>
      </c>
      <c r="AL23" s="55">
        <f t="shared" si="2"/>
        <v>15.5</v>
      </c>
      <c r="AM23" s="55">
        <f t="shared" si="2"/>
        <v>130</v>
      </c>
    </row>
    <row r="24" spans="8:39" ht="15">
      <c r="H24" s="16" t="s">
        <v>20</v>
      </c>
      <c r="I24" s="55">
        <f>AVERAGE(I11:I22)</f>
        <v>0.25</v>
      </c>
      <c r="J24" s="55">
        <f aca="true" t="shared" si="3" ref="J24:AM24">AVERAGE(J11:J22)</f>
        <v>0.25</v>
      </c>
      <c r="K24" s="55">
        <f t="shared" si="3"/>
        <v>0.25</v>
      </c>
      <c r="L24" s="55">
        <f t="shared" si="3"/>
        <v>0.25</v>
      </c>
      <c r="M24" s="55">
        <f t="shared" si="3"/>
        <v>0.16666666666666666</v>
      </c>
      <c r="N24" s="55">
        <f t="shared" si="3"/>
        <v>0.25</v>
      </c>
      <c r="O24" s="55">
        <f t="shared" si="3"/>
        <v>0.3333333333333333</v>
      </c>
      <c r="P24" s="55">
        <f t="shared" si="3"/>
        <v>0.25</v>
      </c>
      <c r="Q24" s="55">
        <f t="shared" si="3"/>
        <v>0.5833333333333334</v>
      </c>
      <c r="R24" s="55">
        <f t="shared" si="3"/>
        <v>0.25</v>
      </c>
      <c r="S24" s="55">
        <f t="shared" si="3"/>
        <v>0.25</v>
      </c>
      <c r="T24" s="55">
        <f t="shared" si="3"/>
        <v>0.08333333333333333</v>
      </c>
      <c r="U24" s="55">
        <f t="shared" si="3"/>
        <v>0.08333333333333333</v>
      </c>
      <c r="V24" s="55">
        <f t="shared" si="3"/>
        <v>0.25</v>
      </c>
      <c r="W24" s="55">
        <f t="shared" si="3"/>
        <v>0.25</v>
      </c>
      <c r="X24" s="55">
        <f t="shared" si="3"/>
        <v>0.08333333333333333</v>
      </c>
      <c r="Y24" s="55">
        <f t="shared" si="3"/>
        <v>0.25</v>
      </c>
      <c r="Z24" s="55">
        <f t="shared" si="3"/>
        <v>0.3333333333333333</v>
      </c>
      <c r="AA24" s="55">
        <f t="shared" si="3"/>
        <v>0.16666666666666666</v>
      </c>
      <c r="AB24" s="55">
        <f t="shared" si="3"/>
        <v>0.6666666666666666</v>
      </c>
      <c r="AC24" s="55">
        <f t="shared" si="3"/>
        <v>0.08333333333333333</v>
      </c>
      <c r="AD24" s="55">
        <f t="shared" si="3"/>
        <v>0.25</v>
      </c>
      <c r="AE24" s="55">
        <f t="shared" si="3"/>
        <v>0.16666666666666666</v>
      </c>
      <c r="AF24" s="55">
        <f t="shared" si="3"/>
        <v>0.3333333333333333</v>
      </c>
      <c r="AG24" s="55">
        <f t="shared" si="3"/>
        <v>0.25</v>
      </c>
      <c r="AH24" s="55">
        <f t="shared" si="3"/>
        <v>1</v>
      </c>
      <c r="AI24" s="55">
        <f t="shared" si="3"/>
        <v>1.2916666666666667</v>
      </c>
      <c r="AJ24" s="55">
        <f t="shared" si="3"/>
        <v>0.4166666666666667</v>
      </c>
      <c r="AK24" s="55">
        <f t="shared" si="3"/>
        <v>0.5</v>
      </c>
      <c r="AL24" s="55">
        <f t="shared" si="3"/>
        <v>1.2916666666666667</v>
      </c>
      <c r="AM24" s="55">
        <f t="shared" si="3"/>
        <v>10.833333333333334</v>
      </c>
    </row>
    <row r="25" spans="8:39" ht="15">
      <c r="H25" s="16" t="s">
        <v>21</v>
      </c>
      <c r="I25" s="55">
        <f>STDEV(I11:I22)</f>
        <v>0.45226701686664544</v>
      </c>
      <c r="J25" s="55">
        <f aca="true" t="shared" si="4" ref="J25:AM25">STDEV(J11:J22)</f>
        <v>0.45226701686664544</v>
      </c>
      <c r="K25" s="55">
        <f t="shared" si="4"/>
        <v>0.45226701686664544</v>
      </c>
      <c r="L25" s="55">
        <f t="shared" si="4"/>
        <v>0.45226701686664544</v>
      </c>
      <c r="M25" s="55">
        <f t="shared" si="4"/>
        <v>0.3892494720807615</v>
      </c>
      <c r="N25" s="55">
        <f t="shared" si="4"/>
        <v>0.45226701686664544</v>
      </c>
      <c r="O25" s="55">
        <f t="shared" si="4"/>
        <v>0.49236596391733095</v>
      </c>
      <c r="P25" s="55">
        <f t="shared" si="4"/>
        <v>0.45226701686664544</v>
      </c>
      <c r="Q25" s="55">
        <f t="shared" si="4"/>
        <v>0.5149286505444373</v>
      </c>
      <c r="R25" s="55">
        <f t="shared" si="4"/>
        <v>0.45226701686664544</v>
      </c>
      <c r="S25" s="55">
        <f t="shared" si="4"/>
        <v>0.45226701686664544</v>
      </c>
      <c r="T25" s="55">
        <f t="shared" si="4"/>
        <v>0.28867513459481287</v>
      </c>
      <c r="U25" s="55">
        <f t="shared" si="4"/>
        <v>0.28867513459481287</v>
      </c>
      <c r="V25" s="55">
        <f t="shared" si="4"/>
        <v>0.45226701686664544</v>
      </c>
      <c r="W25" s="55">
        <f t="shared" si="4"/>
        <v>0.45226701686664544</v>
      </c>
      <c r="X25" s="55">
        <f t="shared" si="4"/>
        <v>0.28867513459481287</v>
      </c>
      <c r="Y25" s="55">
        <f t="shared" si="4"/>
        <v>0.45226701686664544</v>
      </c>
      <c r="Z25" s="55">
        <f t="shared" si="4"/>
        <v>0.49236596391733095</v>
      </c>
      <c r="AA25" s="55">
        <f t="shared" si="4"/>
        <v>0.3892494720807615</v>
      </c>
      <c r="AB25" s="55">
        <f t="shared" si="4"/>
        <v>0.49236596391733095</v>
      </c>
      <c r="AC25" s="55">
        <f t="shared" si="4"/>
        <v>0.28867513459481287</v>
      </c>
      <c r="AD25" s="55">
        <f t="shared" si="4"/>
        <v>0.45226701686664544</v>
      </c>
      <c r="AE25" s="55">
        <f t="shared" si="4"/>
        <v>0.3892494720807615</v>
      </c>
      <c r="AF25" s="55">
        <f t="shared" si="4"/>
        <v>0.49236596391733095</v>
      </c>
      <c r="AG25" s="55">
        <f t="shared" si="4"/>
        <v>0.45226701686664544</v>
      </c>
      <c r="AH25" s="55">
        <f t="shared" si="4"/>
        <v>0.3692744729379982</v>
      </c>
      <c r="AI25" s="55">
        <f t="shared" si="4"/>
        <v>0.6556860852757533</v>
      </c>
      <c r="AJ25" s="55">
        <f t="shared" si="4"/>
        <v>0.468718433280546</v>
      </c>
      <c r="AK25" s="55">
        <f t="shared" si="4"/>
        <v>0.5222329678670935</v>
      </c>
      <c r="AL25" s="55">
        <f t="shared" si="4"/>
        <v>0.9159777025207282</v>
      </c>
      <c r="AM25" s="55">
        <f t="shared" si="4"/>
        <v>3.099364548751988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5"/>
  <sheetViews>
    <sheetView zoomScale="77" zoomScaleNormal="77" zoomScalePageLayoutView="0" workbookViewId="0" topLeftCell="A1">
      <selection activeCell="A1" sqref="A1"/>
    </sheetView>
  </sheetViews>
  <sheetFormatPr defaultColWidth="8.57421875" defaultRowHeight="15"/>
  <cols>
    <col min="1" max="1" width="11.57421875" style="3" customWidth="1"/>
    <col min="2" max="2" width="10.140625" style="3" customWidth="1"/>
    <col min="3" max="3" width="7.421875" style="3" customWidth="1"/>
    <col min="4" max="4" width="5.28125" style="3" customWidth="1"/>
    <col min="5" max="5" width="22.140625" style="3" customWidth="1"/>
    <col min="6" max="6" width="5.140625" style="3" customWidth="1"/>
    <col min="7" max="7" width="10.421875" style="3" customWidth="1"/>
    <col min="8" max="8" width="8.57421875" style="3" customWidth="1"/>
    <col min="9" max="37" width="4.140625" style="3" customWidth="1"/>
    <col min="38" max="38" width="4.57421875" style="3" customWidth="1"/>
    <col min="39" max="39" width="6.421875" style="3" customWidth="1"/>
    <col min="40" max="40" width="14.00390625" style="10" customWidth="1"/>
    <col min="41" max="41" width="12.00390625" style="10" customWidth="1"/>
    <col min="42" max="46" width="5.57421875" style="10" customWidth="1"/>
    <col min="47" max="54" width="8.57421875" style="10" customWidth="1"/>
    <col min="55" max="16384" width="8.57421875" style="3" customWidth="1"/>
  </cols>
  <sheetData>
    <row r="1" spans="2:19" ht="27.75">
      <c r="B1" s="74" t="s">
        <v>31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ht="24">
      <c r="B2" s="2" t="s">
        <v>40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19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2:54" s="2" customFormat="1" ht="24">
      <c r="B5" s="2" t="s">
        <v>4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2:54" s="2" customFormat="1" ht="24">
      <c r="B6" s="2" t="s">
        <v>5</v>
      </c>
      <c r="F6" s="2" t="s">
        <v>6</v>
      </c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2:54" s="2" customFormat="1" ht="24">
      <c r="B7" s="2" t="s">
        <v>32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40" ht="21" customHeight="1">
      <c r="A8" s="69" t="s">
        <v>17</v>
      </c>
      <c r="B8" s="75" t="s">
        <v>7</v>
      </c>
      <c r="C8" s="76" t="s">
        <v>18</v>
      </c>
      <c r="D8" s="79" t="s">
        <v>8</v>
      </c>
      <c r="E8" s="80" t="s">
        <v>9</v>
      </c>
      <c r="F8" s="79" t="s">
        <v>10</v>
      </c>
      <c r="G8" s="81" t="s">
        <v>11</v>
      </c>
      <c r="H8" s="72" t="s">
        <v>29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69" t="s">
        <v>22</v>
      </c>
      <c r="AN8" s="67" t="s">
        <v>25</v>
      </c>
    </row>
    <row r="9" spans="1:40" ht="24">
      <c r="A9" s="70"/>
      <c r="B9" s="75"/>
      <c r="C9" s="77"/>
      <c r="D9" s="79"/>
      <c r="E9" s="80"/>
      <c r="F9" s="79"/>
      <c r="G9" s="81"/>
      <c r="H9" s="14" t="s">
        <v>12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71"/>
      <c r="AN9" s="68"/>
    </row>
    <row r="10" spans="1:54" s="6" customFormat="1" ht="24">
      <c r="A10" s="71"/>
      <c r="B10" s="75"/>
      <c r="C10" s="78"/>
      <c r="D10" s="79"/>
      <c r="E10" s="80"/>
      <c r="F10" s="79"/>
      <c r="G10" s="81"/>
      <c r="H10" s="9" t="s">
        <v>16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11">
        <v>4</v>
      </c>
      <c r="AH10" s="17">
        <v>4</v>
      </c>
      <c r="AI10" s="46">
        <v>1</v>
      </c>
      <c r="AJ10" s="15">
        <v>2</v>
      </c>
      <c r="AK10" s="15">
        <v>2</v>
      </c>
      <c r="AL10" s="18">
        <v>3</v>
      </c>
      <c r="AM10" s="4">
        <f>SUM(I10:AL10)</f>
        <v>40</v>
      </c>
      <c r="AN10" s="13" t="s">
        <v>26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30" customFormat="1" ht="24">
      <c r="A11" s="32" t="s">
        <v>15</v>
      </c>
      <c r="B11" s="32">
        <v>1049730179</v>
      </c>
      <c r="C11" s="34">
        <v>1</v>
      </c>
      <c r="D11" s="34">
        <v>2</v>
      </c>
      <c r="E11" s="56">
        <v>1499800002035</v>
      </c>
      <c r="F11" s="34">
        <v>1</v>
      </c>
      <c r="G11" s="34">
        <v>10</v>
      </c>
      <c r="H11" s="30">
        <v>40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</v>
      </c>
      <c r="R11" s="31">
        <v>0</v>
      </c>
      <c r="S11" s="31">
        <v>0</v>
      </c>
      <c r="T11" s="31">
        <v>0</v>
      </c>
      <c r="U11" s="31">
        <v>1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1</v>
      </c>
      <c r="AF11" s="31">
        <v>0</v>
      </c>
      <c r="AG11" s="31">
        <v>2</v>
      </c>
      <c r="AH11" s="31">
        <v>3</v>
      </c>
      <c r="AI11" s="31">
        <v>0</v>
      </c>
      <c r="AJ11" s="31">
        <v>0</v>
      </c>
      <c r="AK11" s="31">
        <v>0</v>
      </c>
      <c r="AL11" s="31">
        <v>0</v>
      </c>
      <c r="AM11" s="30">
        <f>SUM(I11:AL11)</f>
        <v>8</v>
      </c>
      <c r="AN11" s="66">
        <f>(6*AM11)/40</f>
        <v>1.2</v>
      </c>
      <c r="AO11" s="29" t="s">
        <v>27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27" customFormat="1" ht="24">
      <c r="A12" s="38" t="s">
        <v>15</v>
      </c>
      <c r="B12" s="38">
        <v>1049730179</v>
      </c>
      <c r="C12" s="54">
        <v>1</v>
      </c>
      <c r="D12" s="54">
        <v>3</v>
      </c>
      <c r="E12" s="57">
        <v>1499800001764</v>
      </c>
      <c r="F12" s="54">
        <v>1</v>
      </c>
      <c r="G12" s="40">
        <v>99</v>
      </c>
      <c r="H12" s="27">
        <v>40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1</v>
      </c>
      <c r="Y12" s="28">
        <v>0</v>
      </c>
      <c r="Z12" s="28">
        <v>0</v>
      </c>
      <c r="AA12" s="28">
        <v>0</v>
      </c>
      <c r="AB12" s="28">
        <v>1</v>
      </c>
      <c r="AC12" s="28">
        <v>0</v>
      </c>
      <c r="AD12" s="28">
        <v>1</v>
      </c>
      <c r="AE12" s="28">
        <v>1</v>
      </c>
      <c r="AF12" s="28">
        <v>1</v>
      </c>
      <c r="AG12" s="28">
        <v>2</v>
      </c>
      <c r="AH12" s="28">
        <v>2</v>
      </c>
      <c r="AI12" s="28">
        <v>0</v>
      </c>
      <c r="AJ12" s="28">
        <v>0</v>
      </c>
      <c r="AK12" s="28">
        <v>0</v>
      </c>
      <c r="AL12" s="28">
        <v>0</v>
      </c>
      <c r="AM12" s="27">
        <f>SUM(I12:AL12)</f>
        <v>9</v>
      </c>
      <c r="AN12" s="66">
        <f aca="true" t="shared" si="0" ref="AN12:AN22">(6*AM12)/40</f>
        <v>1.35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27" customFormat="1" ht="24">
      <c r="A13" s="38" t="s">
        <v>15</v>
      </c>
      <c r="B13" s="38">
        <v>1049730179</v>
      </c>
      <c r="C13" s="54">
        <v>1</v>
      </c>
      <c r="D13" s="54">
        <v>4</v>
      </c>
      <c r="E13" s="57">
        <v>1499900350078</v>
      </c>
      <c r="F13" s="54">
        <v>1</v>
      </c>
      <c r="G13" s="40">
        <v>99</v>
      </c>
      <c r="H13" s="27">
        <v>40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1</v>
      </c>
      <c r="V13" s="28">
        <v>0</v>
      </c>
      <c r="W13" s="28">
        <v>0</v>
      </c>
      <c r="X13" s="28">
        <v>0</v>
      </c>
      <c r="Y13" s="28">
        <v>1</v>
      </c>
      <c r="Z13" s="28">
        <v>0</v>
      </c>
      <c r="AA13" s="28">
        <v>1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1</v>
      </c>
      <c r="AH13" s="28">
        <v>2</v>
      </c>
      <c r="AI13" s="28">
        <v>1</v>
      </c>
      <c r="AJ13" s="28">
        <v>1</v>
      </c>
      <c r="AK13" s="28">
        <v>0</v>
      </c>
      <c r="AL13" s="28">
        <v>0</v>
      </c>
      <c r="AM13" s="27">
        <f aca="true" t="shared" si="1" ref="AM13:AM22">SUM(I13:AL13)</f>
        <v>9</v>
      </c>
      <c r="AN13" s="66">
        <f t="shared" si="0"/>
        <v>1.35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27" customFormat="1" ht="24">
      <c r="A14" s="38" t="s">
        <v>15</v>
      </c>
      <c r="B14" s="38">
        <v>1049730179</v>
      </c>
      <c r="C14" s="54">
        <v>1</v>
      </c>
      <c r="D14" s="54">
        <v>5</v>
      </c>
      <c r="E14" s="57">
        <v>1499800000857</v>
      </c>
      <c r="F14" s="54">
        <v>1</v>
      </c>
      <c r="G14" s="40" t="s">
        <v>36</v>
      </c>
      <c r="H14" s="27">
        <v>40</v>
      </c>
      <c r="I14" s="28">
        <v>0</v>
      </c>
      <c r="J14" s="28">
        <v>0</v>
      </c>
      <c r="K14" s="28">
        <v>0</v>
      </c>
      <c r="L14" s="28">
        <v>1</v>
      </c>
      <c r="M14" s="28">
        <v>1</v>
      </c>
      <c r="N14" s="28">
        <v>1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1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3</v>
      </c>
      <c r="AH14" s="28">
        <v>3</v>
      </c>
      <c r="AI14" s="28">
        <v>1</v>
      </c>
      <c r="AJ14" s="28">
        <v>0</v>
      </c>
      <c r="AK14" s="28">
        <v>0</v>
      </c>
      <c r="AL14" s="28">
        <v>0</v>
      </c>
      <c r="AM14" s="27">
        <f t="shared" si="1"/>
        <v>11</v>
      </c>
      <c r="AN14" s="66">
        <f t="shared" si="0"/>
        <v>1.65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27" customFormat="1" ht="24">
      <c r="A15" s="38" t="s">
        <v>14</v>
      </c>
      <c r="B15" s="38">
        <v>1049730178</v>
      </c>
      <c r="C15" s="54">
        <v>1</v>
      </c>
      <c r="D15" s="54">
        <v>1</v>
      </c>
      <c r="E15" s="57">
        <v>1499800000857</v>
      </c>
      <c r="F15" s="54">
        <v>1</v>
      </c>
      <c r="G15" s="40">
        <v>99</v>
      </c>
      <c r="H15" s="27">
        <v>40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1</v>
      </c>
      <c r="U15" s="28">
        <v>0</v>
      </c>
      <c r="V15" s="28">
        <v>1</v>
      </c>
      <c r="W15" s="28">
        <v>0</v>
      </c>
      <c r="X15" s="28">
        <v>1</v>
      </c>
      <c r="Y15" s="28">
        <v>0</v>
      </c>
      <c r="Z15" s="28">
        <v>0</v>
      </c>
      <c r="AA15" s="28">
        <v>0</v>
      </c>
      <c r="AB15" s="28">
        <v>1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1</v>
      </c>
      <c r="AI15" s="28">
        <v>0</v>
      </c>
      <c r="AJ15" s="28">
        <v>0</v>
      </c>
      <c r="AK15" s="28">
        <v>0</v>
      </c>
      <c r="AL15" s="28">
        <v>0</v>
      </c>
      <c r="AM15" s="27">
        <f t="shared" si="1"/>
        <v>5</v>
      </c>
      <c r="AN15" s="66">
        <f t="shared" si="0"/>
        <v>0.75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27" customFormat="1" ht="24">
      <c r="A16" s="38" t="s">
        <v>14</v>
      </c>
      <c r="B16" s="38">
        <v>1049730178</v>
      </c>
      <c r="C16" s="54">
        <v>1</v>
      </c>
      <c r="D16" s="54">
        <v>2</v>
      </c>
      <c r="E16" s="57">
        <v>1499800000857</v>
      </c>
      <c r="F16" s="54">
        <v>1</v>
      </c>
      <c r="G16" s="40">
        <v>99</v>
      </c>
      <c r="H16" s="27">
        <v>40</v>
      </c>
      <c r="I16" s="28">
        <v>1</v>
      </c>
      <c r="J16" s="28">
        <v>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1</v>
      </c>
      <c r="U16" s="28">
        <v>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1</v>
      </c>
      <c r="AB16" s="28">
        <v>1</v>
      </c>
      <c r="AC16" s="28">
        <v>0</v>
      </c>
      <c r="AD16" s="28">
        <v>0</v>
      </c>
      <c r="AE16" s="28">
        <v>0</v>
      </c>
      <c r="AF16" s="28">
        <v>0</v>
      </c>
      <c r="AG16" s="28">
        <v>1</v>
      </c>
      <c r="AH16" s="28">
        <v>1</v>
      </c>
      <c r="AI16" s="28">
        <v>0</v>
      </c>
      <c r="AJ16" s="28">
        <v>0</v>
      </c>
      <c r="AK16" s="28">
        <v>0</v>
      </c>
      <c r="AL16" s="28">
        <v>0</v>
      </c>
      <c r="AM16" s="27">
        <f t="shared" si="1"/>
        <v>8</v>
      </c>
      <c r="AN16" s="66">
        <f t="shared" si="0"/>
        <v>1.2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27" customFormat="1" ht="24">
      <c r="A17" s="38" t="s">
        <v>14</v>
      </c>
      <c r="B17" s="38">
        <v>1049730178</v>
      </c>
      <c r="C17" s="54">
        <v>1</v>
      </c>
      <c r="D17" s="54">
        <v>3</v>
      </c>
      <c r="E17" s="57">
        <v>1499800000857</v>
      </c>
      <c r="F17" s="54">
        <v>1</v>
      </c>
      <c r="G17" s="40">
        <v>99</v>
      </c>
      <c r="H17" s="27">
        <v>40</v>
      </c>
      <c r="I17" s="28">
        <v>1</v>
      </c>
      <c r="J17" s="28">
        <v>0</v>
      </c>
      <c r="K17" s="28">
        <v>1</v>
      </c>
      <c r="L17" s="28">
        <v>0</v>
      </c>
      <c r="M17" s="28">
        <v>0</v>
      </c>
      <c r="N17" s="28">
        <v>1</v>
      </c>
      <c r="O17" s="28">
        <v>1</v>
      </c>
      <c r="P17" s="28">
        <v>1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1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3</v>
      </c>
      <c r="AH17" s="28">
        <v>1</v>
      </c>
      <c r="AI17" s="28">
        <v>0</v>
      </c>
      <c r="AJ17" s="28">
        <v>0</v>
      </c>
      <c r="AK17" s="28">
        <v>0</v>
      </c>
      <c r="AL17" s="28">
        <v>0</v>
      </c>
      <c r="AM17" s="27">
        <f t="shared" si="1"/>
        <v>10</v>
      </c>
      <c r="AN17" s="66">
        <f t="shared" si="0"/>
        <v>1.5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27" customFormat="1" ht="24">
      <c r="A18" s="38" t="s">
        <v>14</v>
      </c>
      <c r="B18" s="38">
        <v>1049730178</v>
      </c>
      <c r="C18" s="54">
        <v>1</v>
      </c>
      <c r="D18" s="54">
        <v>4</v>
      </c>
      <c r="E18" s="57">
        <v>1499800000857</v>
      </c>
      <c r="F18" s="54">
        <v>1</v>
      </c>
      <c r="G18" s="40">
        <v>99</v>
      </c>
      <c r="H18" s="27">
        <v>40</v>
      </c>
      <c r="I18" s="28">
        <v>0</v>
      </c>
      <c r="J18" s="28">
        <v>1</v>
      </c>
      <c r="K18" s="28">
        <v>1</v>
      </c>
      <c r="L18" s="28">
        <v>0</v>
      </c>
      <c r="M18" s="28">
        <v>0</v>
      </c>
      <c r="N18" s="28">
        <v>0</v>
      </c>
      <c r="O18" s="28">
        <v>0</v>
      </c>
      <c r="P18" s="28">
        <v>1</v>
      </c>
      <c r="Q18" s="28">
        <v>0</v>
      </c>
      <c r="R18" s="28">
        <v>0</v>
      </c>
      <c r="S18" s="28">
        <v>1</v>
      </c>
      <c r="T18" s="28">
        <v>0</v>
      </c>
      <c r="U18" s="28">
        <v>0</v>
      </c>
      <c r="V18" s="28">
        <v>1</v>
      </c>
      <c r="W18" s="28">
        <v>0</v>
      </c>
      <c r="X18" s="28">
        <v>0</v>
      </c>
      <c r="Y18" s="28">
        <v>0</v>
      </c>
      <c r="Z18" s="28">
        <v>1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1</v>
      </c>
      <c r="AH18" s="28">
        <v>2</v>
      </c>
      <c r="AI18" s="28">
        <v>0</v>
      </c>
      <c r="AJ18" s="28">
        <v>0</v>
      </c>
      <c r="AK18" s="28">
        <v>0</v>
      </c>
      <c r="AL18" s="28">
        <v>0</v>
      </c>
      <c r="AM18" s="27">
        <f t="shared" si="1"/>
        <v>9</v>
      </c>
      <c r="AN18" s="66">
        <f t="shared" si="0"/>
        <v>1.35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27" customFormat="1" ht="24">
      <c r="A19" s="38" t="s">
        <v>14</v>
      </c>
      <c r="B19" s="38">
        <v>1049730178</v>
      </c>
      <c r="C19" s="54">
        <v>1</v>
      </c>
      <c r="D19" s="54">
        <v>5</v>
      </c>
      <c r="E19" s="57">
        <v>1499800000857</v>
      </c>
      <c r="F19" s="54">
        <v>2</v>
      </c>
      <c r="G19" s="40">
        <v>99</v>
      </c>
      <c r="H19" s="27">
        <v>40</v>
      </c>
      <c r="I19" s="28">
        <v>0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1</v>
      </c>
      <c r="V19" s="28">
        <v>0</v>
      </c>
      <c r="W19" s="28">
        <v>0</v>
      </c>
      <c r="X19" s="28">
        <v>1</v>
      </c>
      <c r="Y19" s="28">
        <v>0</v>
      </c>
      <c r="Z19" s="28">
        <v>1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2</v>
      </c>
      <c r="AH19" s="28">
        <v>3</v>
      </c>
      <c r="AI19" s="28">
        <v>0</v>
      </c>
      <c r="AJ19" s="28">
        <v>0</v>
      </c>
      <c r="AK19" s="28">
        <v>0</v>
      </c>
      <c r="AL19" s="28">
        <v>0</v>
      </c>
      <c r="AM19" s="27">
        <f t="shared" si="1"/>
        <v>9</v>
      </c>
      <c r="AN19" s="66">
        <f t="shared" si="0"/>
        <v>1.35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27" customFormat="1" ht="24">
      <c r="A20" s="38" t="s">
        <v>14</v>
      </c>
      <c r="B20" s="38">
        <v>1049730178</v>
      </c>
      <c r="C20" s="54">
        <v>1</v>
      </c>
      <c r="D20" s="54">
        <v>6</v>
      </c>
      <c r="E20" s="57">
        <v>1499800000857</v>
      </c>
      <c r="F20" s="54">
        <v>2</v>
      </c>
      <c r="G20" s="40">
        <v>99</v>
      </c>
      <c r="H20" s="27">
        <v>40</v>
      </c>
      <c r="I20" s="28">
        <v>0</v>
      </c>
      <c r="J20" s="28">
        <v>1</v>
      </c>
      <c r="K20" s="28">
        <v>0</v>
      </c>
      <c r="L20" s="28">
        <v>0</v>
      </c>
      <c r="M20" s="28">
        <v>1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1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1</v>
      </c>
      <c r="AH20" s="28">
        <v>2</v>
      </c>
      <c r="AI20" s="28">
        <v>0</v>
      </c>
      <c r="AJ20" s="28">
        <v>0</v>
      </c>
      <c r="AK20" s="28">
        <v>0</v>
      </c>
      <c r="AL20" s="28">
        <v>0</v>
      </c>
      <c r="AM20" s="27">
        <f t="shared" si="1"/>
        <v>6</v>
      </c>
      <c r="AN20" s="66">
        <f t="shared" si="0"/>
        <v>0.9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27" customFormat="1" ht="24">
      <c r="A21" s="38" t="s">
        <v>14</v>
      </c>
      <c r="B21" s="38">
        <v>1049730178</v>
      </c>
      <c r="C21" s="54">
        <v>1</v>
      </c>
      <c r="D21" s="54">
        <v>7</v>
      </c>
      <c r="E21" s="57">
        <v>1499800000857</v>
      </c>
      <c r="F21" s="54">
        <v>2</v>
      </c>
      <c r="G21" s="40">
        <v>99</v>
      </c>
      <c r="H21" s="27">
        <v>40</v>
      </c>
      <c r="I21" s="28">
        <v>0</v>
      </c>
      <c r="J21" s="28">
        <v>0</v>
      </c>
      <c r="K21" s="28">
        <v>0</v>
      </c>
      <c r="L21" s="28">
        <v>1</v>
      </c>
      <c r="M21" s="28">
        <v>1</v>
      </c>
      <c r="N21" s="28">
        <v>0</v>
      </c>
      <c r="O21" s="28">
        <v>1</v>
      </c>
      <c r="P21" s="28">
        <v>0</v>
      </c>
      <c r="Q21" s="28">
        <v>0</v>
      </c>
      <c r="R21" s="28">
        <v>1</v>
      </c>
      <c r="S21" s="28">
        <v>1</v>
      </c>
      <c r="T21" s="28">
        <v>0</v>
      </c>
      <c r="U21" s="28">
        <v>0</v>
      </c>
      <c r="V21" s="28">
        <v>0</v>
      </c>
      <c r="W21" s="28">
        <v>1</v>
      </c>
      <c r="X21" s="28">
        <v>0</v>
      </c>
      <c r="Y21" s="28">
        <v>0</v>
      </c>
      <c r="Z21" s="28">
        <v>0</v>
      </c>
      <c r="AA21" s="28">
        <v>0</v>
      </c>
      <c r="AB21" s="28">
        <v>1</v>
      </c>
      <c r="AC21" s="28">
        <v>0</v>
      </c>
      <c r="AD21" s="28">
        <v>0</v>
      </c>
      <c r="AE21" s="28">
        <v>0</v>
      </c>
      <c r="AF21" s="28">
        <v>0</v>
      </c>
      <c r="AG21" s="28">
        <v>1</v>
      </c>
      <c r="AH21" s="28">
        <v>2</v>
      </c>
      <c r="AI21" s="28">
        <v>0</v>
      </c>
      <c r="AJ21" s="28">
        <v>0</v>
      </c>
      <c r="AK21" s="28">
        <v>0</v>
      </c>
      <c r="AL21" s="28">
        <v>0</v>
      </c>
      <c r="AM21" s="27">
        <f t="shared" si="1"/>
        <v>10</v>
      </c>
      <c r="AN21" s="66">
        <f t="shared" si="0"/>
        <v>1.5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27" customFormat="1" ht="24">
      <c r="A22" s="59" t="s">
        <v>14</v>
      </c>
      <c r="B22" s="59">
        <v>1049730178</v>
      </c>
      <c r="C22" s="84">
        <v>1</v>
      </c>
      <c r="D22" s="84">
        <v>8</v>
      </c>
      <c r="E22" s="83">
        <v>1499800000857</v>
      </c>
      <c r="F22" s="84">
        <v>2</v>
      </c>
      <c r="G22" s="60">
        <v>99</v>
      </c>
      <c r="H22" s="64">
        <v>40</v>
      </c>
      <c r="I22" s="65">
        <v>0</v>
      </c>
      <c r="J22" s="65">
        <v>1</v>
      </c>
      <c r="K22" s="65">
        <v>0</v>
      </c>
      <c r="L22" s="65">
        <v>0</v>
      </c>
      <c r="M22" s="65">
        <v>0</v>
      </c>
      <c r="N22" s="65">
        <v>1</v>
      </c>
      <c r="O22" s="65">
        <v>0</v>
      </c>
      <c r="P22" s="65">
        <v>1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1</v>
      </c>
      <c r="X22" s="65">
        <v>0</v>
      </c>
      <c r="Y22" s="65">
        <v>0</v>
      </c>
      <c r="Z22" s="65">
        <v>0</v>
      </c>
      <c r="AA22" s="65">
        <v>1</v>
      </c>
      <c r="AB22" s="65">
        <v>0</v>
      </c>
      <c r="AC22" s="65">
        <v>0</v>
      </c>
      <c r="AD22" s="65">
        <v>1</v>
      </c>
      <c r="AE22" s="65">
        <v>1</v>
      </c>
      <c r="AF22" s="65">
        <v>0</v>
      </c>
      <c r="AG22" s="65">
        <v>1</v>
      </c>
      <c r="AH22" s="65">
        <v>2</v>
      </c>
      <c r="AI22" s="65">
        <v>0</v>
      </c>
      <c r="AJ22" s="65">
        <v>0</v>
      </c>
      <c r="AK22" s="65">
        <v>0</v>
      </c>
      <c r="AL22" s="65">
        <v>0</v>
      </c>
      <c r="AM22" s="64">
        <f t="shared" si="1"/>
        <v>10</v>
      </c>
      <c r="AN22" s="66">
        <f t="shared" si="0"/>
        <v>1.5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8:39" ht="15">
      <c r="H23" s="58" t="s">
        <v>19</v>
      </c>
      <c r="I23" s="55">
        <f>SUM(I11:I22)</f>
        <v>2</v>
      </c>
      <c r="J23" s="55">
        <f aca="true" t="shared" si="2" ref="J23:AM23">SUM(J11:J22)</f>
        <v>4</v>
      </c>
      <c r="K23" s="55">
        <f t="shared" si="2"/>
        <v>2</v>
      </c>
      <c r="L23" s="55">
        <f t="shared" si="2"/>
        <v>3</v>
      </c>
      <c r="M23" s="55">
        <f t="shared" si="2"/>
        <v>3</v>
      </c>
      <c r="N23" s="55">
        <f t="shared" si="2"/>
        <v>4</v>
      </c>
      <c r="O23" s="55">
        <f t="shared" si="2"/>
        <v>2</v>
      </c>
      <c r="P23" s="55">
        <f t="shared" si="2"/>
        <v>3</v>
      </c>
      <c r="Q23" s="55">
        <f t="shared" si="2"/>
        <v>1</v>
      </c>
      <c r="R23" s="55">
        <f t="shared" si="2"/>
        <v>1</v>
      </c>
      <c r="S23" s="55">
        <f t="shared" si="2"/>
        <v>2</v>
      </c>
      <c r="T23" s="55">
        <f t="shared" si="2"/>
        <v>2</v>
      </c>
      <c r="U23" s="55">
        <f t="shared" si="2"/>
        <v>4</v>
      </c>
      <c r="V23" s="55">
        <f t="shared" si="2"/>
        <v>2</v>
      </c>
      <c r="W23" s="55">
        <f t="shared" si="2"/>
        <v>2</v>
      </c>
      <c r="X23" s="55">
        <f t="shared" si="2"/>
        <v>4</v>
      </c>
      <c r="Y23" s="55">
        <f t="shared" si="2"/>
        <v>2</v>
      </c>
      <c r="Z23" s="55">
        <f t="shared" si="2"/>
        <v>2</v>
      </c>
      <c r="AA23" s="55">
        <f t="shared" si="2"/>
        <v>4</v>
      </c>
      <c r="AB23" s="55">
        <f t="shared" si="2"/>
        <v>4</v>
      </c>
      <c r="AC23" s="55">
        <f t="shared" si="2"/>
        <v>0</v>
      </c>
      <c r="AD23" s="55">
        <f t="shared" si="2"/>
        <v>2</v>
      </c>
      <c r="AE23" s="55">
        <f t="shared" si="2"/>
        <v>3</v>
      </c>
      <c r="AF23" s="55">
        <f t="shared" si="2"/>
        <v>1</v>
      </c>
      <c r="AG23" s="55">
        <f t="shared" si="2"/>
        <v>18</v>
      </c>
      <c r="AH23" s="55">
        <f t="shared" si="2"/>
        <v>24</v>
      </c>
      <c r="AI23" s="55">
        <f t="shared" si="2"/>
        <v>2</v>
      </c>
      <c r="AJ23" s="55">
        <f t="shared" si="2"/>
        <v>1</v>
      </c>
      <c r="AK23" s="55">
        <f t="shared" si="2"/>
        <v>0</v>
      </c>
      <c r="AL23" s="55">
        <f t="shared" si="2"/>
        <v>0</v>
      </c>
      <c r="AM23" s="55">
        <f t="shared" si="2"/>
        <v>104</v>
      </c>
    </row>
    <row r="24" spans="8:39" ht="15">
      <c r="H24" s="16" t="s">
        <v>20</v>
      </c>
      <c r="I24" s="55">
        <f>AVERAGE(I11:I22)</f>
        <v>0.16666666666666666</v>
      </c>
      <c r="J24" s="55">
        <f aca="true" t="shared" si="3" ref="J24:AM24">AVERAGE(J11:J22)</f>
        <v>0.3333333333333333</v>
      </c>
      <c r="K24" s="55">
        <f t="shared" si="3"/>
        <v>0.16666666666666666</v>
      </c>
      <c r="L24" s="55">
        <f t="shared" si="3"/>
        <v>0.25</v>
      </c>
      <c r="M24" s="55">
        <f t="shared" si="3"/>
        <v>0.25</v>
      </c>
      <c r="N24" s="55">
        <f t="shared" si="3"/>
        <v>0.3333333333333333</v>
      </c>
      <c r="O24" s="55">
        <f t="shared" si="3"/>
        <v>0.16666666666666666</v>
      </c>
      <c r="P24" s="55">
        <f t="shared" si="3"/>
        <v>0.25</v>
      </c>
      <c r="Q24" s="55">
        <f t="shared" si="3"/>
        <v>0.08333333333333333</v>
      </c>
      <c r="R24" s="55">
        <f t="shared" si="3"/>
        <v>0.08333333333333333</v>
      </c>
      <c r="S24" s="55">
        <f t="shared" si="3"/>
        <v>0.16666666666666666</v>
      </c>
      <c r="T24" s="55">
        <f t="shared" si="3"/>
        <v>0.16666666666666666</v>
      </c>
      <c r="U24" s="55">
        <f t="shared" si="3"/>
        <v>0.3333333333333333</v>
      </c>
      <c r="V24" s="55">
        <f t="shared" si="3"/>
        <v>0.16666666666666666</v>
      </c>
      <c r="W24" s="55">
        <f t="shared" si="3"/>
        <v>0.16666666666666666</v>
      </c>
      <c r="X24" s="55">
        <f t="shared" si="3"/>
        <v>0.3333333333333333</v>
      </c>
      <c r="Y24" s="55">
        <f t="shared" si="3"/>
        <v>0.16666666666666666</v>
      </c>
      <c r="Z24" s="55">
        <f t="shared" si="3"/>
        <v>0.16666666666666666</v>
      </c>
      <c r="AA24" s="55">
        <f t="shared" si="3"/>
        <v>0.3333333333333333</v>
      </c>
      <c r="AB24" s="55">
        <f t="shared" si="3"/>
        <v>0.3333333333333333</v>
      </c>
      <c r="AC24" s="55">
        <f t="shared" si="3"/>
        <v>0</v>
      </c>
      <c r="AD24" s="55">
        <f t="shared" si="3"/>
        <v>0.16666666666666666</v>
      </c>
      <c r="AE24" s="55">
        <f t="shared" si="3"/>
        <v>0.25</v>
      </c>
      <c r="AF24" s="55">
        <f t="shared" si="3"/>
        <v>0.08333333333333333</v>
      </c>
      <c r="AG24" s="55">
        <f t="shared" si="3"/>
        <v>1.5</v>
      </c>
      <c r="AH24" s="55">
        <f t="shared" si="3"/>
        <v>2</v>
      </c>
      <c r="AI24" s="55">
        <f t="shared" si="3"/>
        <v>0.16666666666666666</v>
      </c>
      <c r="AJ24" s="55">
        <f t="shared" si="3"/>
        <v>0.08333333333333333</v>
      </c>
      <c r="AK24" s="55">
        <f t="shared" si="3"/>
        <v>0</v>
      </c>
      <c r="AL24" s="55">
        <f t="shared" si="3"/>
        <v>0</v>
      </c>
      <c r="AM24" s="55">
        <f t="shared" si="3"/>
        <v>8.666666666666666</v>
      </c>
    </row>
    <row r="25" spans="8:39" ht="15">
      <c r="H25" s="16" t="s">
        <v>21</v>
      </c>
      <c r="I25" s="55">
        <f>STDEV(I11:I22)</f>
        <v>0.3892494720807615</v>
      </c>
      <c r="J25" s="55">
        <f aca="true" t="shared" si="4" ref="J25:AM25">STDEV(J11:J22)</f>
        <v>0.49236596391733095</v>
      </c>
      <c r="K25" s="55">
        <f t="shared" si="4"/>
        <v>0.3892494720807615</v>
      </c>
      <c r="L25" s="55">
        <f t="shared" si="4"/>
        <v>0.45226701686664544</v>
      </c>
      <c r="M25" s="55">
        <f t="shared" si="4"/>
        <v>0.45226701686664544</v>
      </c>
      <c r="N25" s="55">
        <f t="shared" si="4"/>
        <v>0.49236596391733095</v>
      </c>
      <c r="O25" s="55">
        <f t="shared" si="4"/>
        <v>0.3892494720807615</v>
      </c>
      <c r="P25" s="55">
        <f t="shared" si="4"/>
        <v>0.45226701686664544</v>
      </c>
      <c r="Q25" s="55">
        <f t="shared" si="4"/>
        <v>0.28867513459481287</v>
      </c>
      <c r="R25" s="55">
        <f t="shared" si="4"/>
        <v>0.28867513459481287</v>
      </c>
      <c r="S25" s="55">
        <f t="shared" si="4"/>
        <v>0.3892494720807615</v>
      </c>
      <c r="T25" s="55">
        <f t="shared" si="4"/>
        <v>0.3892494720807615</v>
      </c>
      <c r="U25" s="55">
        <f t="shared" si="4"/>
        <v>0.49236596391733095</v>
      </c>
      <c r="V25" s="55">
        <f t="shared" si="4"/>
        <v>0.3892494720807615</v>
      </c>
      <c r="W25" s="55">
        <f t="shared" si="4"/>
        <v>0.3892494720807615</v>
      </c>
      <c r="X25" s="55">
        <f t="shared" si="4"/>
        <v>0.49236596391733095</v>
      </c>
      <c r="Y25" s="55">
        <f t="shared" si="4"/>
        <v>0.3892494720807615</v>
      </c>
      <c r="Z25" s="55">
        <f t="shared" si="4"/>
        <v>0.3892494720807615</v>
      </c>
      <c r="AA25" s="55">
        <f t="shared" si="4"/>
        <v>0.49236596391733095</v>
      </c>
      <c r="AB25" s="55">
        <f t="shared" si="4"/>
        <v>0.49236596391733095</v>
      </c>
      <c r="AC25" s="55">
        <f t="shared" si="4"/>
        <v>0</v>
      </c>
      <c r="AD25" s="55">
        <f t="shared" si="4"/>
        <v>0.3892494720807615</v>
      </c>
      <c r="AE25" s="55">
        <f t="shared" si="4"/>
        <v>0.45226701686664544</v>
      </c>
      <c r="AF25" s="55">
        <f t="shared" si="4"/>
        <v>0.28867513459481287</v>
      </c>
      <c r="AG25" s="55">
        <f t="shared" si="4"/>
        <v>0.9045340337332909</v>
      </c>
      <c r="AH25" s="55">
        <f t="shared" si="4"/>
        <v>0.7385489458759964</v>
      </c>
      <c r="AI25" s="55">
        <f t="shared" si="4"/>
        <v>0.3892494720807615</v>
      </c>
      <c r="AJ25" s="55">
        <f t="shared" si="4"/>
        <v>0.28867513459481287</v>
      </c>
      <c r="AK25" s="55">
        <f t="shared" si="4"/>
        <v>0</v>
      </c>
      <c r="AL25" s="55">
        <f t="shared" si="4"/>
        <v>0</v>
      </c>
      <c r="AM25" s="55">
        <f t="shared" si="4"/>
        <v>1.7232808737106573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Teacher</cp:lastModifiedBy>
  <cp:lastPrinted>2016-03-12T02:39:58Z</cp:lastPrinted>
  <dcterms:created xsi:type="dcterms:W3CDTF">2015-03-02T11:07:48Z</dcterms:created>
  <dcterms:modified xsi:type="dcterms:W3CDTF">2016-03-21T07:42:49Z</dcterms:modified>
  <cp:category/>
  <cp:version/>
  <cp:contentType/>
  <cp:contentStatus/>
</cp:coreProperties>
</file>